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rofile16\redirect\h-yoshikawa\Desktop\"/>
    </mc:Choice>
  </mc:AlternateContent>
  <bookViews>
    <workbookView xWindow="0" yWindow="0" windowWidth="28800" windowHeight="1221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35" i="10"/>
  <c r="CO34" i="10"/>
  <c r="BE34" i="10"/>
  <c r="C34" i="10"/>
  <c r="U34" i="10" l="1"/>
  <c r="U35" i="10" s="1"/>
  <c r="U36" i="10" s="1"/>
  <c r="AM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 r="BW40" i="10" s="1"/>
</calcChain>
</file>

<file path=xl/sharedStrings.xml><?xml version="1.0" encoding="utf-8"?>
<sst xmlns="http://schemas.openxmlformats.org/spreadsheetml/2006/main" count="1119" uniqueCount="569">
  <si>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</si>
  <si>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</si>
  <si>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</si>
  <si>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</si>
  <si>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</si>
  <si>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</si>
  <si>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</si>
  <si>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</si>
  <si>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</si>
  <si>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</si>
  <si>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</si>
  <si>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</si>
  <si>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</si>
  <si>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</si>
  <si>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</si>
  <si>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</si>
  <si>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</si>
  <si>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</si>
  <si>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</si>
  <si>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</si>
  <si>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</si>
  <si>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</si>
  <si>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</si>
  <si>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</si>
  <si>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</si>
  <si>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</si>
  <si>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</si>
  <si>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</si>
  <si>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</si>
  <si>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</si>
  <si>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</si>
  <si>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</si>
  <si>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</si>
  <si>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</si>
  <si>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</si>
  <si>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</si>
  <si>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</si>
  <si>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</si>
  <si>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</si>
  <si>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</si>
  <si>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</si>
  <si>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</si>
  <si>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</si>
  <si>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</si>
  <si>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</si>
  <si>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</si>
  <si>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</si>
  <si>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</si>
  <si>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</si>
  <si>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</si>
  <si>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</si>
  <si>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</si>
  <si>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</si>
  <si>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</si>
  <si>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</si>
  <si>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</si>
  <si>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</si>
  <si>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</si>
  <si>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</si>
  <si>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</si>
  <si>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</si>
  <si>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</si>
  <si>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</si>
  <si>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</si>
  <si>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</si>
  <si>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</si>
  <si>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</si>
  <si>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</si>
  <si>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</si>
  <si>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</si>
  <si>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</si>
  <si>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</si>
  <si>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</si>
  <si>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</si>
  <si>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</si>
  <si>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</si>
  <si>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</si>
  <si>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</si>
  <si>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</si>
  <si>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</si>
  <si>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</si>
  <si>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Ⅲ－２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</si>
  <si>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</si>
  <si>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</si>
  <si>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</si>
  <si>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</si>
  <si>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</si>
  <si>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</si>
  <si>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</si>
  <si>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</si>
  <si>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</si>
  <si>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</si>
  <si>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</si>
  <si>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</si>
  <si>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甲佐町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</si>
  <si>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</si>
  <si>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</si>
  <si>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</si>
  <si>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</si>
  <si>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</si>
  <si>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</si>
  <si>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</si>
  <si>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</si>
  <si>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</si>
  <si>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</si>
  <si>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</si>
  <si>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</si>
  <si>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</si>
  <si>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</si>
  <si>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</si>
  <si>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</si>
  <si>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</si>
  <si>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</si>
  <si>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</si>
  <si>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</si>
  <si>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</si>
  <si>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</si>
  <si>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</si>
  <si>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-5.5</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</si>
  <si>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</si>
  <si>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</si>
  <si>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</si>
  <si>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</si>
  <si>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</si>
  <si>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</si>
  <si>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</si>
  <si>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</si>
  <si>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</si>
  <si>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</si>
  <si>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</si>
  <si>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</si>
  <si>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</si>
  <si>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</si>
  <si>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</si>
  <si>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</si>
  <si>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</si>
  <si>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</si>
  <si>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</si>
  <si>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</si>
  <si>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</si>
  <si>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</si>
  <si>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</si>
  <si>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6"/>
  </si>
  <si>
    <t>うち日本人(％)</t>
    <phoneticPr fontId="5"/>
  </si>
  <si>
    <t>-1.5</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</si>
  <si>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</si>
  <si>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</si>
  <si>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</si>
  <si>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</si>
  <si>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</si>
  <si>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</si>
  <si>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</si>
  <si>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</si>
  <si>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</si>
  <si>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</si>
  <si>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</si>
  <si>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</si>
  <si>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</si>
  <si>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</si>
  <si>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</si>
  <si>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</si>
  <si>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</si>
  <si>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</si>
  <si>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</si>
  <si>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</si>
  <si>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</si>
  <si>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</si>
  <si>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</si>
  <si>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</si>
  <si>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</si>
  <si>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</si>
  <si>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</si>
  <si>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</si>
  <si>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</si>
  <si>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</si>
  <si>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</si>
  <si>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</si>
  <si>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</si>
  <si>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</si>
  <si>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</si>
  <si>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</si>
  <si>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</si>
  <si>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</si>
  <si>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</si>
  <si>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</si>
  <si>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</si>
  <si>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</si>
  <si>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</si>
  <si>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</si>
  <si>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</si>
  <si>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</si>
  <si>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</si>
  <si>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</si>
  <si>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</si>
  <si>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</si>
  <si>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</si>
  <si>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</si>
  <si>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</si>
  <si>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</si>
  <si>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</si>
  <si>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</si>
  <si>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</si>
  <si>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</si>
  <si>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</si>
  <si>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熊本県甲佐町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</si>
  <si>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</si>
  <si>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</si>
  <si>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</si>
  <si>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</si>
  <si>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</si>
  <si>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</si>
  <si>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</si>
  <si>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</si>
  <si>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</si>
  <si>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</si>
  <si>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</si>
  <si>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</si>
  <si>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</si>
  <si>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</si>
  <si>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</si>
  <si>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</si>
  <si>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</si>
  <si>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</si>
  <si>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</si>
  <si>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</si>
  <si>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</si>
  <si>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</si>
  <si>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</si>
  <si>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</si>
  <si>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</si>
  <si>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</si>
  <si>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</si>
  <si>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</si>
  <si>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</si>
  <si>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</si>
  <si>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</si>
  <si>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</si>
  <si>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</si>
  <si>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</si>
  <si>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</si>
  <si>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</si>
  <si>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</si>
  <si>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</si>
  <si>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</si>
  <si>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</si>
  <si>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</si>
  <si>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</si>
  <si>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</si>
  <si>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</si>
  <si>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</si>
  <si>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</si>
  <si>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</si>
  <si>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</si>
  <si>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</si>
  <si>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</si>
  <si>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</si>
  <si>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</si>
  <si>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</si>
  <si>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</si>
  <si>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</si>
  <si>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</si>
  <si>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</si>
  <si>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</si>
  <si>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</si>
  <si>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</si>
  <si>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</si>
  <si>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</si>
  <si>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</si>
  <si>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</si>
  <si>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</si>
  <si>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</si>
  <si>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</si>
  <si>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</si>
  <si>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</si>
  <si>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</si>
  <si>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</si>
  <si>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</si>
  <si>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</si>
  <si>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</si>
  <si>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</si>
  <si>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</si>
  <si>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</si>
  <si>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</si>
  <si>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</si>
  <si>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</si>
  <si>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</si>
  <si>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</si>
  <si>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</si>
  <si>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</si>
  <si>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</si>
  <si>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</si>
  <si>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</si>
  <si>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</si>
  <si>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</si>
  <si>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</si>
  <si>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</si>
  <si>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</si>
  <si>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</si>
  <si>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</si>
  <si>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</si>
  <si>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</si>
  <si>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</si>
  <si>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</si>
  <si>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</si>
  <si>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</si>
  <si>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</si>
  <si>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</si>
  <si>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</si>
  <si>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</si>
  <si>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</si>
  <si>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</si>
  <si>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</si>
  <si>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</si>
  <si>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</si>
  <si>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</si>
  <si>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</si>
  <si>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</si>
  <si>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</si>
  <si>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</si>
  <si>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</si>
  <si>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</si>
  <si>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</si>
  <si>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</si>
  <si>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</si>
  <si>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工業用水道</t>
    <phoneticPr fontId="5"/>
  </si>
  <si>
    <t>加入世帯数(世帯)</t>
  </si>
  <si>
    <t>　繰出金</t>
    <phoneticPr fontId="5"/>
  </si>
  <si>
    <t>　うち減収補塡債(特例分)</t>
    <rPh sb="4" eb="5">
      <t>シュウ</t>
    </rPh>
    <rPh sb="9" eb="10">
      <t>トク</t>
    </rPh>
    <rPh sb="10" eb="11">
      <t>レイ</t>
    </rPh>
    <rPh sb="11" eb="12">
      <t>ブン</t>
    </rPh>
    <phoneticPr fontId="17"/>
  </si>
  <si>
    <t>交通</t>
    <phoneticPr fontId="5"/>
  </si>
  <si>
    <t>被保険者数(人)</t>
  </si>
  <si>
    <t>　積立金</t>
    <phoneticPr fontId="5"/>
  </si>
  <si>
    <t>　うち臨時財政対策債</t>
    <phoneticPr fontId="5"/>
  </si>
  <si>
    <t>電気</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</si>
  <si>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</si>
  <si>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</si>
  <si>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</si>
  <si>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</si>
  <si>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</si>
  <si>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</si>
  <si>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</si>
  <si>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</si>
  <si>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</si>
  <si>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</si>
  <si>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</si>
  <si>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</si>
  <si>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</si>
  <si>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</si>
  <si>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</si>
  <si>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</si>
  <si>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</si>
  <si>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</si>
  <si>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</si>
  <si>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</si>
  <si>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</si>
  <si>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</si>
  <si>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熊本県甲佐町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</si>
  <si>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</si>
  <si>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</si>
  <si>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</si>
  <si>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</si>
  <si>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</si>
  <si>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</si>
  <si>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</si>
  <si>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</si>
  <si>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</si>
  <si>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</si>
  <si>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</si>
  <si>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</si>
  <si>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</si>
  <si>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</si>
  <si>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</si>
  <si>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</si>
  <si>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</si>
  <si>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</si>
  <si>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</si>
  <si>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</si>
  <si>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</si>
  <si>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</si>
  <si>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</si>
  <si>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</si>
  <si>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</si>
  <si>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</si>
  <si>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</si>
  <si>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</si>
  <si>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</si>
  <si>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</si>
  <si>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</si>
  <si>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</si>
  <si>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</si>
  <si>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</si>
  <si>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</si>
  <si>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</si>
  <si>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上水道事業会計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</si>
  <si>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</si>
  <si>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</si>
  <si>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</si>
  <si>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</si>
  <si>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</si>
  <si>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</si>
  <si>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</si>
  <si>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</si>
  <si>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</si>
  <si>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</si>
  <si>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</si>
  <si>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</si>
  <si>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</si>
  <si>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</si>
  <si>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</si>
  <si>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</si>
  <si>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</si>
  <si>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</si>
  <si>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</si>
  <si>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</si>
  <si>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</si>
  <si>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</si>
  <si>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</si>
  <si>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</si>
  <si>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</si>
  <si>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</si>
  <si>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</si>
  <si>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</si>
  <si>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</si>
  <si>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</si>
  <si>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</si>
  <si>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</si>
  <si>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</si>
  <si>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</si>
  <si>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</si>
  <si>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</si>
  <si>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</si>
  <si>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</si>
  <si>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</si>
  <si>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</si>
  <si>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</si>
  <si>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</si>
  <si>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</si>
  <si>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</si>
  <si>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</si>
  <si>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</si>
  <si>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</si>
  <si>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</si>
  <si>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</si>
  <si>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</si>
  <si>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</si>
  <si>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</si>
  <si>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</si>
  <si>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</si>
  <si>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</si>
  <si>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</si>
  <si>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</si>
  <si>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</si>
  <si>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</si>
  <si>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</si>
  <si>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</si>
  <si>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</si>
  <si>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</si>
  <si>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</si>
  <si>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</si>
  <si>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</si>
  <si>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</si>
  <si>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</si>
  <si>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</si>
  <si>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</si>
  <si>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</si>
  <si>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</si>
  <si>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</si>
  <si>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</si>
  <si>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</si>
  <si>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</si>
  <si>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</si>
  <si>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</si>
  <si>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</si>
  <si>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</si>
  <si>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</si>
  <si>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</si>
  <si>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</si>
  <si>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</si>
  <si>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</si>
  <si>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</si>
  <si>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</si>
  <si>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</si>
  <si>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</si>
  <si>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</si>
  <si>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</si>
  <si>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</si>
  <si>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</si>
  <si>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</si>
  <si>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</si>
  <si>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</si>
  <si>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</si>
  <si>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</si>
  <si>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</si>
  <si>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</si>
  <si>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</si>
  <si>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</si>
  <si>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</si>
  <si>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</si>
  <si>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</si>
  <si>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</si>
  <si>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</si>
  <si>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</si>
  <si>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</si>
  <si>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</si>
  <si>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</si>
  <si>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</si>
  <si>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</si>
  <si>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</si>
  <si>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</si>
  <si>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</si>
  <si>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</si>
  <si>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</si>
  <si>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</si>
  <si>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</si>
  <si>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</si>
  <si>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</si>
  <si>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</si>
  <si>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</si>
  <si>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</si>
  <si>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</si>
  <si>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</si>
  <si>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</si>
  <si>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</si>
  <si>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</si>
  <si>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</si>
  <si>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</si>
  <si>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</si>
  <si>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</si>
  <si>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</si>
  <si>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</si>
  <si>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14.89</t>
  </si>
  <si>
    <t>▲ 4.86</t>
  </si>
  <si>
    <t>▲ 20.98</t>
  </si>
  <si>
    <t>一般会計</t>
  </si>
  <si>
    <t>上水道事業会計</t>
  </si>
  <si>
    <t>介護保険特別会計</t>
  </si>
  <si>
    <t>国民健康保険特別会計</t>
  </si>
  <si>
    <t>後期高齢者医療特別会計</t>
  </si>
  <si>
    <t>その他会計（赤字）</t>
  </si>
  <si>
    <t>その他会計（黒字）</t>
  </si>
  <si>
    <t>R01</t>
    <phoneticPr fontId="5"/>
  </si>
  <si>
    <t>R02</t>
    <phoneticPr fontId="5"/>
  </si>
  <si>
    <t>R03</t>
    <phoneticPr fontId="5"/>
  </si>
  <si>
    <t>R04</t>
    <phoneticPr fontId="5"/>
  </si>
  <si>
    <t>R05</t>
    <phoneticPr fontId="5"/>
  </si>
  <si>
    <t>御船地区衛生施設組合</t>
    <phoneticPr fontId="2"/>
  </si>
  <si>
    <t>-</t>
    <phoneticPr fontId="2"/>
  </si>
  <si>
    <t>御船町・甲佐町衛生施設組合</t>
    <phoneticPr fontId="2"/>
  </si>
  <si>
    <t>上益城消防組合</t>
    <phoneticPr fontId="2"/>
  </si>
  <si>
    <t>上益城広域連合</t>
    <phoneticPr fontId="2"/>
  </si>
  <si>
    <t>熊本県後期高齢者医療広域連合（一般会計）</t>
    <phoneticPr fontId="2"/>
  </si>
  <si>
    <t>熊本県後期高齢者医療広域連合（後期高齢者医療特別会計）</t>
    <phoneticPr fontId="2"/>
  </si>
  <si>
    <t>熊本県市町村総合事務組合</t>
    <phoneticPr fontId="2"/>
  </si>
  <si>
    <t>特別会計（交通災害共済事業）分を含む</t>
    <phoneticPr fontId="2"/>
  </si>
  <si>
    <t>ふるさと応援基金(R05年度末現在)</t>
    <rPh sb="4" eb="6">
      <t>オウエン</t>
    </rPh>
    <rPh sb="6" eb="8">
      <t>キキン</t>
    </rPh>
    <phoneticPr fontId="5"/>
  </si>
  <si>
    <t>地域力持続化基金(R05年度末現在)</t>
    <rPh sb="0" eb="2">
      <t>チイキ</t>
    </rPh>
    <rPh sb="2" eb="3">
      <t>リョク</t>
    </rPh>
    <rPh sb="3" eb="5">
      <t>ジゾク</t>
    </rPh>
    <rPh sb="5" eb="6">
      <t>カ</t>
    </rPh>
    <rPh sb="6" eb="8">
      <t>キキン</t>
    </rPh>
    <phoneticPr fontId="2"/>
  </si>
  <si>
    <t>まちおこし基金(R05年度末現在)</t>
    <rPh sb="5" eb="7">
      <t>キキン</t>
    </rPh>
    <phoneticPr fontId="2"/>
  </si>
  <si>
    <t>公共施設等整備基金(R05年度末現在)</t>
    <rPh sb="0" eb="2">
      <t>コウキョウ</t>
    </rPh>
    <rPh sb="2" eb="4">
      <t>シセツ</t>
    </rPh>
    <rPh sb="4" eb="5">
      <t>トウ</t>
    </rPh>
    <rPh sb="5" eb="7">
      <t>セイビ</t>
    </rPh>
    <rPh sb="7" eb="9">
      <t>キキン</t>
    </rPh>
    <phoneticPr fontId="2"/>
  </si>
  <si>
    <t>定住促進住宅施設整備基金(R05年度末現在)</t>
    <rPh sb="0" eb="2">
      <t>テイジュウ</t>
    </rPh>
    <rPh sb="2" eb="4">
      <t>ソクシン</t>
    </rPh>
    <rPh sb="4" eb="6">
      <t>ジュウタク</t>
    </rPh>
    <rPh sb="6" eb="8">
      <t>シセツ</t>
    </rPh>
    <rPh sb="8" eb="10">
      <t>セイビ</t>
    </rPh>
    <rPh sb="10" eb="12">
      <t>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</si>
  <si>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</si>
  <si>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</si>
  <si>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平成28年熊本地震に伴う地方債の発行に伴い、将来負担比率は類似団体と比べて高い水準が続いていた。しかし、令和3年度に基金の積立による充当財源が増加したこと、令和4年度に地方債の発行を抑え償還を進めたことにより、将来負担比率が大きく減少しマイナスに転じた。令和5年度については基金積立を多くしていることも原因の一つと考えられる。しかし有形固定資産減価償却率は令和5年度より増加している。今後も有形固定資産減価償却率の改善のための資産の改修・修繕と、将来負担比率を減らしていくための地方債の発行・償還のバランスをとっていく必要がある。総合管理計画や個別施設計画から、財政制約を超えない資産のメンテナンスを行っていく必要がある。</t>
    <rPh sb="127" eb="129">
      <t>レイワ</t>
    </rPh>
    <rPh sb="130" eb="132">
      <t>ネンド</t>
    </rPh>
    <rPh sb="137" eb="139">
      <t>キキン</t>
    </rPh>
    <rPh sb="139" eb="141">
      <t>ツミタテ</t>
    </rPh>
    <rPh sb="142" eb="143">
      <t>オオ</t>
    </rPh>
    <rPh sb="151" eb="153">
      <t>ゲンイン</t>
    </rPh>
    <rPh sb="154" eb="155">
      <t>ヒト</t>
    </rPh>
    <rPh sb="157" eb="158">
      <t>カンガ</t>
    </rPh>
    <rPh sb="178" eb="180">
      <t>レイワ</t>
    </rPh>
    <rPh sb="181" eb="183">
      <t>ネンド</t>
    </rPh>
    <rPh sb="185" eb="187">
      <t>ゾウカ</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</si>
  <si>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</si>
  <si>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</si>
  <si>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</si>
  <si>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</si>
  <si>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</si>
  <si>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</si>
  <si>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類似団体と比較して、実質公債比率は低い傾向が続いている。将来負担比率は高い状態が続いていたが、年々減少し令和4年度にマイナスに転じた。実質公債費率は今後必要となった施設整備による起債償還により増加していく可能性はある。令和6年度以降は大規模工事は予定されていないが、災害復旧工事や資産維持に関わる工事等が予定されているため将来負担比率や実質公債費比率の維持・改善に引き続き努めていく。</t>
    <rPh sb="114" eb="116">
      <t>イコウ</t>
    </rPh>
    <rPh sb="133" eb="137">
      <t>サイガイフッキュウ</t>
    </rPh>
    <rPh sb="137" eb="139">
      <t>コウジ</t>
    </rPh>
    <rPh sb="140" eb="142">
      <t>シサン</t>
    </rPh>
    <rPh sb="142" eb="144">
      <t>イジ</t>
    </rPh>
    <rPh sb="145" eb="146">
      <t>カカ</t>
    </rPh>
    <rPh sb="148" eb="150">
      <t>コウジ</t>
    </rPh>
    <rPh sb="150" eb="151">
      <t>ナド</t>
    </rPh>
    <rPh sb="152" eb="154">
      <t>ヨテイ</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</si>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</sst>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103390</c:v>
                </c:pt>
                <c:pt idx="1">
                  <c:v>117234</c:v>
                </c:pt>
                <c:pt idx="2">
                  <c:v>97758</c:v>
                </c:pt>
                <c:pt idx="3">
                  <c:v>91338</c:v>
                </c:pt>
                <c:pt idx="4">
                  <c:v>103975</c:v>
                </c:pt>
              </c:numCache>
            </c:numRef>
          </c:val>
          <c:smooth val="0"/>
          <c:extLst>
            <c:ext xmlns:c16="http://schemas.microsoft.com/office/drawing/2014/chart" uri="{C3380CC4-5D6E-409C-BE32-E72D297353CC}">
              <c16:uniqueId val="{00000000-6853-42B5-802B-BD1A479F597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225927</c:v>
                </c:pt>
                <c:pt idx="1">
                  <c:v>169070</c:v>
                </c:pt>
                <c:pt idx="2">
                  <c:v>190536</c:v>
                </c:pt>
                <c:pt idx="3">
                  <c:v>118959</c:v>
                </c:pt>
                <c:pt idx="4">
                  <c:v>79609</c:v>
                </c:pt>
              </c:numCache>
            </c:numRef>
          </c:val>
          <c:smooth val="0"/>
          <c:extLst>
            <c:ext xmlns:c16="http://schemas.microsoft.com/office/drawing/2014/chart" uri="{C3380CC4-5D6E-409C-BE32-E72D297353CC}">
              <c16:uniqueId val="{00000001-6853-42B5-802B-BD1A479F597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10.220000000000001</c:v>
                </c:pt>
                <c:pt idx="1">
                  <c:v>12.78</c:v>
                </c:pt>
                <c:pt idx="2">
                  <c:v>17.39</c:v>
                </c:pt>
                <c:pt idx="3">
                  <c:v>23.04</c:v>
                </c:pt>
                <c:pt idx="4">
                  <c:v>20.72</c:v>
                </c:pt>
              </c:numCache>
            </c:numRef>
          </c:val>
          <c:extLst>
            <c:ext xmlns:c16="http://schemas.microsoft.com/office/drawing/2014/chart" uri="{C3380CC4-5D6E-409C-BE32-E72D297353CC}">
              <c16:uniqueId val="{00000000-8DC0-45BD-8090-12762B793E9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34.85</c:v>
                </c:pt>
                <c:pt idx="1">
                  <c:v>34.06</c:v>
                </c:pt>
                <c:pt idx="2">
                  <c:v>35.31</c:v>
                </c:pt>
                <c:pt idx="3">
                  <c:v>38.65</c:v>
                </c:pt>
                <c:pt idx="4">
                  <c:v>39.4</c:v>
                </c:pt>
              </c:numCache>
            </c:numRef>
          </c:val>
          <c:extLst>
            <c:ext xmlns:c16="http://schemas.microsoft.com/office/drawing/2014/chart" uri="{C3380CC4-5D6E-409C-BE32-E72D297353CC}">
              <c16:uniqueId val="{00000001-8DC0-45BD-8090-12762B793E9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-14.89</c:v>
                </c:pt>
                <c:pt idx="1">
                  <c:v>0.93</c:v>
                </c:pt>
                <c:pt idx="2">
                  <c:v>2.41</c:v>
                </c:pt>
                <c:pt idx="3">
                  <c:v>-4.8600000000000003</c:v>
                </c:pt>
                <c:pt idx="4">
                  <c:v>-20.98</c:v>
                </c:pt>
              </c:numCache>
            </c:numRef>
          </c:val>
          <c:smooth val="0"/>
          <c:extLst>
            <c:ext xmlns:c16="http://schemas.microsoft.com/office/drawing/2014/chart" uri="{C3380CC4-5D6E-409C-BE32-E72D297353CC}">
              <c16:uniqueId val="{00000002-8DC0-45BD-8090-12762B793E9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3C03-4E69-BE11-1B83507F534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C03-4E69-BE11-1B83507F5347}"/>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3C03-4E69-BE11-1B83507F5347}"/>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3C03-4E69-BE11-1B83507F5347}"/>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3C03-4E69-BE11-1B83507F5347}"/>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0.05</c:v>
                </c:pt>
                <c:pt idx="2">
                  <c:v>#N/A</c:v>
                </c:pt>
                <c:pt idx="3">
                  <c:v>0.05</c:v>
                </c:pt>
                <c:pt idx="4">
                  <c:v>#N/A</c:v>
                </c:pt>
                <c:pt idx="5">
                  <c:v>0.02</c:v>
                </c:pt>
                <c:pt idx="6">
                  <c:v>#N/A</c:v>
                </c:pt>
                <c:pt idx="7">
                  <c:v>0.02</c:v>
                </c:pt>
                <c:pt idx="8">
                  <c:v>#N/A</c:v>
                </c:pt>
                <c:pt idx="9">
                  <c:v>0.08</c:v>
                </c:pt>
              </c:numCache>
            </c:numRef>
          </c:val>
          <c:extLst>
            <c:ext xmlns:c16="http://schemas.microsoft.com/office/drawing/2014/chart" uri="{C3380CC4-5D6E-409C-BE32-E72D297353CC}">
              <c16:uniqueId val="{00000005-3C03-4E69-BE11-1B83507F5347}"/>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0.71</c:v>
                </c:pt>
                <c:pt idx="2">
                  <c:v>#N/A</c:v>
                </c:pt>
                <c:pt idx="3">
                  <c:v>0.96</c:v>
                </c:pt>
                <c:pt idx="4">
                  <c:v>#N/A</c:v>
                </c:pt>
                <c:pt idx="5">
                  <c:v>1.66</c:v>
                </c:pt>
                <c:pt idx="6">
                  <c:v>#N/A</c:v>
                </c:pt>
                <c:pt idx="7">
                  <c:v>0.9</c:v>
                </c:pt>
                <c:pt idx="8">
                  <c:v>#N/A</c:v>
                </c:pt>
                <c:pt idx="9">
                  <c:v>0.64</c:v>
                </c:pt>
              </c:numCache>
            </c:numRef>
          </c:val>
          <c:extLst>
            <c:ext xmlns:c16="http://schemas.microsoft.com/office/drawing/2014/chart" uri="{C3380CC4-5D6E-409C-BE32-E72D297353CC}">
              <c16:uniqueId val="{00000006-3C03-4E69-BE11-1B83507F5347}"/>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2.61</c:v>
                </c:pt>
                <c:pt idx="2">
                  <c:v>#N/A</c:v>
                </c:pt>
                <c:pt idx="3">
                  <c:v>1.54</c:v>
                </c:pt>
                <c:pt idx="4">
                  <c:v>#N/A</c:v>
                </c:pt>
                <c:pt idx="5">
                  <c:v>1.35</c:v>
                </c:pt>
                <c:pt idx="6">
                  <c:v>#N/A</c:v>
                </c:pt>
                <c:pt idx="7">
                  <c:v>1.62</c:v>
                </c:pt>
                <c:pt idx="8">
                  <c:v>#N/A</c:v>
                </c:pt>
                <c:pt idx="9">
                  <c:v>1.41</c:v>
                </c:pt>
              </c:numCache>
            </c:numRef>
          </c:val>
          <c:extLst>
            <c:ext xmlns:c16="http://schemas.microsoft.com/office/drawing/2014/chart" uri="{C3380CC4-5D6E-409C-BE32-E72D297353CC}">
              <c16:uniqueId val="{00000007-3C03-4E69-BE11-1B83507F5347}"/>
            </c:ext>
          </c:extLst>
        </c:ser>
        <c:ser>
          <c:idx val="8"/>
          <c:order val="8"/>
          <c:tx>
            <c:strRef>
              <c:f>データシート!$A$35</c:f>
              <c:strCache>
                <c:ptCount val="1"/>
                <c:pt idx="0">
                  <c:v>上水道事業会計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3.7</c:v>
                </c:pt>
                <c:pt idx="2">
                  <c:v>#N/A</c:v>
                </c:pt>
                <c:pt idx="3">
                  <c:v>4.96</c:v>
                </c:pt>
                <c:pt idx="4">
                  <c:v>#N/A</c:v>
                </c:pt>
                <c:pt idx="5">
                  <c:v>3.99</c:v>
                </c:pt>
                <c:pt idx="6">
                  <c:v>#N/A</c:v>
                </c:pt>
                <c:pt idx="7">
                  <c:v>3.03</c:v>
                </c:pt>
                <c:pt idx="8">
                  <c:v>#N/A</c:v>
                </c:pt>
                <c:pt idx="9">
                  <c:v>3.59</c:v>
                </c:pt>
              </c:numCache>
            </c:numRef>
          </c:val>
          <c:extLst>
            <c:ext xmlns:c16="http://schemas.microsoft.com/office/drawing/2014/chart" uri="{C3380CC4-5D6E-409C-BE32-E72D297353CC}">
              <c16:uniqueId val="{00000008-3C03-4E69-BE11-1B83507F5347}"/>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10.210000000000001</c:v>
                </c:pt>
                <c:pt idx="2">
                  <c:v>#N/A</c:v>
                </c:pt>
                <c:pt idx="3">
                  <c:v>12.77</c:v>
                </c:pt>
                <c:pt idx="4">
                  <c:v>#N/A</c:v>
                </c:pt>
                <c:pt idx="5">
                  <c:v>17.39</c:v>
                </c:pt>
                <c:pt idx="6">
                  <c:v>#N/A</c:v>
                </c:pt>
                <c:pt idx="7">
                  <c:v>23.03</c:v>
                </c:pt>
                <c:pt idx="8">
                  <c:v>#N/A</c:v>
                </c:pt>
                <c:pt idx="9">
                  <c:v>20.71</c:v>
                </c:pt>
              </c:numCache>
            </c:numRef>
          </c:val>
          <c:extLst>
            <c:ext xmlns:c16="http://schemas.microsoft.com/office/drawing/2014/chart" uri="{C3380CC4-5D6E-409C-BE32-E72D297353CC}">
              <c16:uniqueId val="{00000009-3C03-4E69-BE11-1B83507F534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612</c:v>
                </c:pt>
                <c:pt idx="5">
                  <c:v>788</c:v>
                </c:pt>
                <c:pt idx="8">
                  <c:v>841</c:v>
                </c:pt>
                <c:pt idx="11">
                  <c:v>896</c:v>
                </c:pt>
                <c:pt idx="14">
                  <c:v>848</c:v>
                </c:pt>
              </c:numCache>
            </c:numRef>
          </c:val>
          <c:extLst>
            <c:ext xmlns:c16="http://schemas.microsoft.com/office/drawing/2014/chart" uri="{C3380CC4-5D6E-409C-BE32-E72D297353CC}">
              <c16:uniqueId val="{00000000-482A-49C6-A00C-1C9AC847CA6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82A-49C6-A00C-1C9AC847CA6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482A-49C6-A00C-1C9AC847CA6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25</c:v>
                </c:pt>
                <c:pt idx="3">
                  <c:v>25</c:v>
                </c:pt>
                <c:pt idx="6">
                  <c:v>27</c:v>
                </c:pt>
                <c:pt idx="9">
                  <c:v>29</c:v>
                </c:pt>
                <c:pt idx="12">
                  <c:v>31</c:v>
                </c:pt>
              </c:numCache>
            </c:numRef>
          </c:val>
          <c:extLst>
            <c:ext xmlns:c16="http://schemas.microsoft.com/office/drawing/2014/chart" uri="{C3380CC4-5D6E-409C-BE32-E72D297353CC}">
              <c16:uniqueId val="{00000003-482A-49C6-A00C-1C9AC847CA6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c:v>
                </c:pt>
                <c:pt idx="3">
                  <c:v>1</c:v>
                </c:pt>
                <c:pt idx="6">
                  <c:v>1</c:v>
                </c:pt>
                <c:pt idx="9">
                  <c:v>1</c:v>
                </c:pt>
                <c:pt idx="12">
                  <c:v>1</c:v>
                </c:pt>
              </c:numCache>
            </c:numRef>
          </c:val>
          <c:extLst>
            <c:ext xmlns:c16="http://schemas.microsoft.com/office/drawing/2014/chart" uri="{C3380CC4-5D6E-409C-BE32-E72D297353CC}">
              <c16:uniqueId val="{00000004-482A-49C6-A00C-1C9AC847CA6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82A-49C6-A00C-1C9AC847CA6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82A-49C6-A00C-1C9AC847CA6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768</c:v>
                </c:pt>
                <c:pt idx="3">
                  <c:v>952</c:v>
                </c:pt>
                <c:pt idx="6">
                  <c:v>1020</c:v>
                </c:pt>
                <c:pt idx="9">
                  <c:v>1115</c:v>
                </c:pt>
                <c:pt idx="12">
                  <c:v>1146</c:v>
                </c:pt>
              </c:numCache>
            </c:numRef>
          </c:val>
          <c:extLst>
            <c:ext xmlns:c16="http://schemas.microsoft.com/office/drawing/2014/chart" uri="{C3380CC4-5D6E-409C-BE32-E72D297353CC}">
              <c16:uniqueId val="{00000007-482A-49C6-A00C-1C9AC847CA6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182</c:v>
                </c:pt>
                <c:pt idx="2">
                  <c:v>#N/A</c:v>
                </c:pt>
                <c:pt idx="3">
                  <c:v>#N/A</c:v>
                </c:pt>
                <c:pt idx="4">
                  <c:v>190</c:v>
                </c:pt>
                <c:pt idx="5">
                  <c:v>#N/A</c:v>
                </c:pt>
                <c:pt idx="6">
                  <c:v>#N/A</c:v>
                </c:pt>
                <c:pt idx="7">
                  <c:v>207</c:v>
                </c:pt>
                <c:pt idx="8">
                  <c:v>#N/A</c:v>
                </c:pt>
                <c:pt idx="9">
                  <c:v>#N/A</c:v>
                </c:pt>
                <c:pt idx="10">
                  <c:v>249</c:v>
                </c:pt>
                <c:pt idx="11">
                  <c:v>#N/A</c:v>
                </c:pt>
                <c:pt idx="12">
                  <c:v>#N/A</c:v>
                </c:pt>
                <c:pt idx="13">
                  <c:v>330</c:v>
                </c:pt>
                <c:pt idx="14">
                  <c:v>#N/A</c:v>
                </c:pt>
              </c:numCache>
            </c:numRef>
          </c:val>
          <c:smooth val="0"/>
          <c:extLst>
            <c:ext xmlns:c16="http://schemas.microsoft.com/office/drawing/2014/chart" uri="{C3380CC4-5D6E-409C-BE32-E72D297353CC}">
              <c16:uniqueId val="{00000008-482A-49C6-A00C-1C9AC847CA6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8320</c:v>
                </c:pt>
                <c:pt idx="5">
                  <c:v>8207</c:v>
                </c:pt>
                <c:pt idx="8">
                  <c:v>8118</c:v>
                </c:pt>
                <c:pt idx="11">
                  <c:v>7612</c:v>
                </c:pt>
                <c:pt idx="14">
                  <c:v>7211</c:v>
                </c:pt>
              </c:numCache>
            </c:numRef>
          </c:val>
          <c:extLst>
            <c:ext xmlns:c16="http://schemas.microsoft.com/office/drawing/2014/chart" uri="{C3380CC4-5D6E-409C-BE32-E72D297353CC}">
              <c16:uniqueId val="{00000000-C885-4DCB-9ABC-D33B8C08DA7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3</c:v>
                </c:pt>
                <c:pt idx="5">
                  <c:v>3</c:v>
                </c:pt>
                <c:pt idx="8">
                  <c:v>2</c:v>
                </c:pt>
                <c:pt idx="11">
                  <c:v>325</c:v>
                </c:pt>
                <c:pt idx="14">
                  <c:v>325</c:v>
                </c:pt>
              </c:numCache>
            </c:numRef>
          </c:val>
          <c:extLst>
            <c:ext xmlns:c16="http://schemas.microsoft.com/office/drawing/2014/chart" uri="{C3380CC4-5D6E-409C-BE32-E72D297353CC}">
              <c16:uniqueId val="{00000001-C885-4DCB-9ABC-D33B8C08DA7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2283</c:v>
                </c:pt>
                <c:pt idx="5">
                  <c:v>2465</c:v>
                </c:pt>
                <c:pt idx="8">
                  <c:v>3072</c:v>
                </c:pt>
                <c:pt idx="11">
                  <c:v>3983</c:v>
                </c:pt>
                <c:pt idx="14">
                  <c:v>5540</c:v>
                </c:pt>
              </c:numCache>
            </c:numRef>
          </c:val>
          <c:extLst>
            <c:ext xmlns:c16="http://schemas.microsoft.com/office/drawing/2014/chart" uri="{C3380CC4-5D6E-409C-BE32-E72D297353CC}">
              <c16:uniqueId val="{00000002-C885-4DCB-9ABC-D33B8C08DA7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885-4DCB-9ABC-D33B8C08DA7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885-4DCB-9ABC-D33B8C08DA7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885-4DCB-9ABC-D33B8C08DA7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832</c:v>
                </c:pt>
                <c:pt idx="3">
                  <c:v>810</c:v>
                </c:pt>
                <c:pt idx="6">
                  <c:v>696</c:v>
                </c:pt>
                <c:pt idx="9">
                  <c:v>663</c:v>
                </c:pt>
                <c:pt idx="12">
                  <c:v>714</c:v>
                </c:pt>
              </c:numCache>
            </c:numRef>
          </c:val>
          <c:extLst>
            <c:ext xmlns:c16="http://schemas.microsoft.com/office/drawing/2014/chart" uri="{C3380CC4-5D6E-409C-BE32-E72D297353CC}">
              <c16:uniqueId val="{00000006-C885-4DCB-9ABC-D33B8C08DA7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144</c:v>
                </c:pt>
                <c:pt idx="3">
                  <c:v>171</c:v>
                </c:pt>
                <c:pt idx="6">
                  <c:v>129</c:v>
                </c:pt>
                <c:pt idx="9">
                  <c:v>112</c:v>
                </c:pt>
                <c:pt idx="12">
                  <c:v>85</c:v>
                </c:pt>
              </c:numCache>
            </c:numRef>
          </c:val>
          <c:extLst>
            <c:ext xmlns:c16="http://schemas.microsoft.com/office/drawing/2014/chart" uri="{C3380CC4-5D6E-409C-BE32-E72D297353CC}">
              <c16:uniqueId val="{00000007-C885-4DCB-9ABC-D33B8C08DA7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16</c:v>
                </c:pt>
                <c:pt idx="3">
                  <c:v>20</c:v>
                </c:pt>
                <c:pt idx="6">
                  <c:v>17</c:v>
                </c:pt>
                <c:pt idx="9">
                  <c:v>15</c:v>
                </c:pt>
                <c:pt idx="12">
                  <c:v>16</c:v>
                </c:pt>
              </c:numCache>
            </c:numRef>
          </c:val>
          <c:extLst>
            <c:ext xmlns:c16="http://schemas.microsoft.com/office/drawing/2014/chart" uri="{C3380CC4-5D6E-409C-BE32-E72D297353CC}">
              <c16:uniqueId val="{00000008-C885-4DCB-9ABC-D33B8C08DA7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C885-4DCB-9ABC-D33B8C08DA7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11177</c:v>
                </c:pt>
                <c:pt idx="3">
                  <c:v>11288</c:v>
                </c:pt>
                <c:pt idx="6">
                  <c:v>11413</c:v>
                </c:pt>
                <c:pt idx="9">
                  <c:v>10893</c:v>
                </c:pt>
                <c:pt idx="12">
                  <c:v>10283</c:v>
                </c:pt>
              </c:numCache>
            </c:numRef>
          </c:val>
          <c:extLst>
            <c:ext xmlns:c16="http://schemas.microsoft.com/office/drawing/2014/chart" uri="{C3380CC4-5D6E-409C-BE32-E72D297353CC}">
              <c16:uniqueId val="{0000000A-C885-4DCB-9ABC-D33B8C08DA7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1564</c:v>
                </c:pt>
                <c:pt idx="2">
                  <c:v>#N/A</c:v>
                </c:pt>
                <c:pt idx="3">
                  <c:v>#N/A</c:v>
                </c:pt>
                <c:pt idx="4">
                  <c:v>1614</c:v>
                </c:pt>
                <c:pt idx="5">
                  <c:v>#N/A</c:v>
                </c:pt>
                <c:pt idx="6">
                  <c:v>#N/A</c:v>
                </c:pt>
                <c:pt idx="7">
                  <c:v>1062</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885-4DCB-9ABC-D33B8C08DA7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1467</c:v>
                </c:pt>
                <c:pt idx="1">
                  <c:v>1591</c:v>
                </c:pt>
                <c:pt idx="2">
                  <c:v>1623</c:v>
                </c:pt>
              </c:numCache>
            </c:numRef>
          </c:val>
          <c:extLst>
            <c:ext xmlns:c16="http://schemas.microsoft.com/office/drawing/2014/chart" uri="{C3380CC4-5D6E-409C-BE32-E72D297353CC}">
              <c16:uniqueId val="{00000000-E461-4D96-A650-782207F3C6E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152</c:v>
                </c:pt>
                <c:pt idx="1">
                  <c:v>448</c:v>
                </c:pt>
                <c:pt idx="2">
                  <c:v>505</c:v>
                </c:pt>
              </c:numCache>
            </c:numRef>
          </c:val>
          <c:extLst>
            <c:ext xmlns:c16="http://schemas.microsoft.com/office/drawing/2014/chart" uri="{C3380CC4-5D6E-409C-BE32-E72D297353CC}">
              <c16:uniqueId val="{00000001-E461-4D96-A650-782207F3C6E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1305</c:v>
                </c:pt>
                <c:pt idx="1">
                  <c:v>1770</c:v>
                </c:pt>
                <c:pt idx="2">
                  <c:v>3238</c:v>
                </c:pt>
              </c:numCache>
            </c:numRef>
          </c:val>
          <c:extLst>
            <c:ext xmlns:c16="http://schemas.microsoft.com/office/drawing/2014/chart" uri="{C3380CC4-5D6E-409C-BE32-E72D297353CC}">
              <c16:uniqueId val="{00000002-E461-4D96-A650-782207F3C6E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{B1E2C086-B28D-4702-B512-689029C4A487}</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9739-4CB7-89C9-658442D6CD2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{041AB2AD-2FF7-48D4-A03B-3D6BF2673F1F}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739-4CB7-89C9-658442D6CD2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{8C6254D7-51CF-41E0-B674-97234CE6899A}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739-4CB7-89C9-658442D6CD2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{0BA4498F-EC39-4E1E-BCD6-560229C7D0E5}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739-4CB7-89C9-658442D6CD2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{EFD8B8C1-DED4-4404-92E1-F8DBE11A26F1}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739-4CB7-89C9-658442D6CD26}"/>
                </c:ext>
              </c:extLst>
            </c:dLbl>
            <c:dLbl>
              <c:idx val="8"/>
              <c:layout/>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{63BCE8A4-4320-4C30-B2BC-A9681312F6CA}</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9739-4CB7-89C9-658442D6CD26}"/>
                </c:ext>
              </c:extLst>
            </c:dLbl>
            <c:dLbl>
              <c:idx val="16"/>
              <c:layout/>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{691A8E52-FD25-4EE3-93D7-4715545E36E2}</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9739-4CB7-89C9-658442D6CD26}"/>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{6C5E6A66-C102-4E00-99C3-A2FDDF7BE3CC}</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9739-4CB7-89C9-658442D6CD26}"/>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{2B9BDE18-3737-4158-B60C-B83C7B009C6D}</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9739-4CB7-89C9-658442D6CD2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44.7</c:v>
                </c:pt>
                <c:pt idx="8">
                  <c:v>49.1</c:v>
                </c:pt>
                <c:pt idx="16">
                  <c:v>50.6</c:v>
                </c:pt>
                <c:pt idx="24">
                  <c:v>42.3</c:v>
                </c:pt>
                <c:pt idx="32">
                  <c:v>44.4</c:v>
                </c:pt>
              </c:numCache>
            </c:numRef>
          </c:xVal>
          <c:yVal>
            <c:numRef>
              <c:f>公会計指標分析・財政指標組合せ分析表!$BP$51:$DC$51</c:f>
              <c:numCache>
                <c:formatCode>#,##0.0;"▲ "#,##0.0</c:formatCode>
                <c:ptCount val="40"/>
                <c:pt idx="0">
                  <c:v>55.1</c:v>
                </c:pt>
                <c:pt idx="8">
                  <c:v>53.1</c:v>
                </c:pt>
                <c:pt idx="16">
                  <c:v>32</c:v>
                </c:pt>
              </c:numCache>
            </c:numRef>
          </c:yVal>
          <c:smooth val="0"/>
          <c:extLst>
            <c:ext xmlns:c16="http://schemas.microsoft.com/office/drawing/2014/chart" uri="{C3380CC4-5D6E-409C-BE32-E72D297353CC}">
              <c16:uniqueId val="{00000009-9739-4CB7-89C9-658442D6CD2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{92BB4E96-2367-49DD-B7A1-E490C29F6820}</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9739-4CB7-89C9-658442D6CD26}"/>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{967AF989-D68D-42EC-B213-9CD480940EFD}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739-4CB7-89C9-658442D6CD2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{F44DFC9D-3132-427B-B757-56BCAC661CBA}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739-4CB7-89C9-658442D6CD2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{3C607F47-69B1-40FE-932D-70DB8FD3B2ED}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739-4CB7-89C9-658442D6CD2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{5BFE6699-BFD6-4149-801B-817E29B39002}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739-4CB7-89C9-658442D6CD26}"/>
                </c:ext>
              </c:extLst>
            </c:dLbl>
            <c:dLbl>
              <c:idx val="8"/>
              <c:layout/>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{596CDEE8-EEAE-4DCB-B1FB-57364FF8EC04}</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9739-4CB7-89C9-658442D6CD26}"/>
                </c:ext>
              </c:extLst>
            </c:dLbl>
            <c:dLbl>
              <c:idx val="16"/>
              <c:layout/>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{E5B98BB7-4EF0-4B46-95A7-B7E7ED2DBEFA}</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9739-4CB7-89C9-658442D6CD26}"/>
                </c:ext>
              </c:extLst>
            </c:dLbl>
            <c:dLbl>
              <c:idx val="24"/>
              <c:layout/>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{B0525E64-5738-4DC2-A6BD-06E1C8790A94}</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9739-4CB7-89C9-658442D6CD26}"/>
                </c:ext>
              </c:extLst>
            </c:dLbl>
            <c:dLbl>
              <c:idx val="32"/>
              <c:layout/>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{319DE4DB-38B7-4BAD-ACE3-07D28D57F83B}</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9739-4CB7-89C9-658442D6CD2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61.2</c:v>
                </c:pt>
                <c:pt idx="8">
                  <c:v>62</c:v>
                </c:pt>
                <c:pt idx="16">
                  <c:v>62.9</c:v>
                </c:pt>
                <c:pt idx="24">
                  <c:v>63.3</c:v>
                </c:pt>
                <c:pt idx="32">
                  <c:v>64.400000000000006</c:v>
                </c:pt>
              </c:numCache>
            </c:numRef>
          </c:xVal>
          <c:yVal>
            <c:numRef>
              <c:f>公会計指標分析・財政指標組合せ分析表!$BP$55:$DC$55</c:f>
              <c:numCache>
                <c:formatCode>#,##0.0;"▲ "#,##0.0</c:formatCode>
                <c:ptCount val="40"/>
                <c:pt idx="0">
                  <c:v>3.1</c:v>
                </c:pt>
                <c:pt idx="8">
                  <c:v>13.7</c:v>
                </c:pt>
                <c:pt idx="16">
                  <c:v>6.9</c:v>
                </c:pt>
                <c:pt idx="24">
                  <c:v>0</c:v>
                </c:pt>
                <c:pt idx="32">
                  <c:v>0</c:v>
                </c:pt>
              </c:numCache>
            </c:numRef>
          </c:yVal>
          <c:smooth val="0"/>
          <c:extLst>
            <c:ext xmlns:c16="http://schemas.microsoft.com/office/drawing/2014/chart" uri="{C3380CC4-5D6E-409C-BE32-E72D297353CC}">
              <c16:uniqueId val="{00000013-9739-4CB7-89C9-658442D6CD26}"/>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{926DA1C8-2E7D-4176-ACC4-83AEB273CD15}</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7B32-4C9F-87FE-FB670000F26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{6F18DFCA-3CD7-41BF-B6D3-E4D4D8FA2F92}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B32-4C9F-87FE-FB670000F26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{12F05492-5C21-47E6-B4F9-31748AD379B7}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B32-4C9F-87FE-FB670000F26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{F61E1E81-2726-4CB5-B289-C2E8BC61FA52}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B32-4C9F-87FE-FB670000F26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{C0C83EA9-F405-4D29-9020-8E8EB22C4D7E}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B32-4C9F-87FE-FB670000F26C}"/>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{FE825353-72B6-4C9F-A0DB-BB9B6FF9CF82}</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7B32-4C9F-87FE-FB670000F26C}"/>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{0F99A760-E973-4336-BC9A-F051CA9465E3}</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7B32-4C9F-87FE-FB670000F26C}"/>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{782AE262-2C1D-4DBD-9369-0704CB35304B}</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7B32-4C9F-87FE-FB670000F26C}"/>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{1B482066-EB15-4E84-8C5D-77C566C001A1}</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7B32-4C9F-87FE-FB670000F26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6.4</c:v>
                </c:pt>
                <c:pt idx="8">
                  <c:v>6.3</c:v>
                </c:pt>
                <c:pt idx="16">
                  <c:v>6.3</c:v>
                </c:pt>
                <c:pt idx="24">
                  <c:v>6.7</c:v>
                </c:pt>
                <c:pt idx="32">
                  <c:v>7.9</c:v>
                </c:pt>
              </c:numCache>
            </c:numRef>
          </c:xVal>
          <c:yVal>
            <c:numRef>
              <c:f>公会計指標分析・財政指標組合せ分析表!$BP$73:$DC$73</c:f>
              <c:numCache>
                <c:formatCode>#,##0.0;"▲ "#,##0.0</c:formatCode>
                <c:ptCount val="40"/>
                <c:pt idx="0">
                  <c:v>55.1</c:v>
                </c:pt>
                <c:pt idx="8">
                  <c:v>53.1</c:v>
                </c:pt>
                <c:pt idx="16">
                  <c:v>32</c:v>
                </c:pt>
              </c:numCache>
            </c:numRef>
          </c:yVal>
          <c:smooth val="0"/>
          <c:extLst>
            <c:ext xmlns:c16="http://schemas.microsoft.com/office/drawing/2014/chart" uri="{C3380CC4-5D6E-409C-BE32-E72D297353CC}">
              <c16:uniqueId val="{00000009-7B32-4C9F-87FE-FB670000F26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{511DD638-F108-4584-A727-A5FCC7F8AE8D}</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7B32-4C9F-87FE-FB670000F26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{83FD79B7-21A0-4773-9901-3B62053A6CC7}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B32-4C9F-87FE-FB670000F26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{2253E191-A30A-4E7A-A37D-C6F433139E45}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B32-4C9F-87FE-FB670000F26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{2A587EA5-F683-4363-89FF-E4CB7A072200}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B32-4C9F-87FE-FB670000F26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{3F7FC1F8-8C32-463A-A830-8D54466BB02C}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B32-4C9F-87FE-FB670000F26C}"/>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{FA4249EA-0496-4874-842E-FABE5D5C52E2}</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7B32-4C9F-87FE-FB670000F26C}"/>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{67BE676C-B5DE-43E0-909D-17781DB8AEB4}</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7B32-4C9F-87FE-FB670000F26C}"/>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{1156481C-8459-4B6B-9941-2B22DA9D7243}</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7B32-4C9F-87FE-FB670000F26C}"/>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{5485265E-B441-4CC0-A910-1777BB1FFADF}</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7B32-4C9F-87FE-FB670000F26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7.9</c:v>
                </c:pt>
                <c:pt idx="8">
                  <c:v>7.9</c:v>
                </c:pt>
                <c:pt idx="16">
                  <c:v>8</c:v>
                </c:pt>
                <c:pt idx="24">
                  <c:v>8</c:v>
                </c:pt>
                <c:pt idx="32">
                  <c:v>8.1</c:v>
                </c:pt>
              </c:numCache>
            </c:numRef>
          </c:xVal>
          <c:yVal>
            <c:numRef>
              <c:f>公会計指標分析・財政指標組合せ分析表!$BP$77:$DC$77</c:f>
              <c:numCache>
                <c:formatCode>#,##0.0;"▲ "#,##0.0</c:formatCode>
                <c:ptCount val="40"/>
                <c:pt idx="0">
                  <c:v>3.1</c:v>
                </c:pt>
                <c:pt idx="8">
                  <c:v>13.7</c:v>
                </c:pt>
                <c:pt idx="16">
                  <c:v>6.9</c:v>
                </c:pt>
                <c:pt idx="24">
                  <c:v>0</c:v>
                </c:pt>
                <c:pt idx="32">
                  <c:v>0</c:v>
                </c:pt>
              </c:numCache>
            </c:numRef>
          </c:yVal>
          <c:smooth val="0"/>
          <c:extLst>
            <c:ext xmlns:c16="http://schemas.microsoft.com/office/drawing/2014/chart" uri="{C3380CC4-5D6E-409C-BE32-E72D297353CC}">
              <c16:uniqueId val="{00000013-7B32-4C9F-87FE-FB670000F26C}"/>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令和元年度は、防災行政無線整備事業（Ｈ</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許可）にかかる過疎対策事業債の償還が終了したことにより償還金が減少した。令和２年度は平成</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借入分の熊本地震関連の災害復旧債の本格償還が開始したことなどにより償還金が増加した。令和３年度は、熊本地震関連の災害対策債の本格償還が開始したことなどにより元利償還金が増加した。令和４年度も、熊本地震関連の災害復旧債の本格償還が開始したことなどにより元利償還金が増加した。</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年度は、子育て支援住宅整備事業関連の公営住宅建設事業債の本格償還が開始したことなどにより</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元利償還金が増加した。今後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も、建替え事業を実施した</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公営住宅建設事業債などの本格償還が順次開始することから、計画的かつ適切な地方債発行に努め、発行額を抑制するなど、財政の健全化を図る。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令和元年度は、子育て支援住宅建設などの公営住宅建設事業債や災害復旧事業債が増加したことなどにより将来負担額は増加し、差引く充当可能基金も増加（約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602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百万円）した。令和２年度及び令和３年度は、公営住宅建替事業に伴う公営住宅建設事業債の借入額が増加したが差引く充当可能基金も増加した。（</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R2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182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R3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607</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年度は、単独災害復旧事業債について償還額より借入額が少ないことなどにより地方債残高が減少（約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520</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百万円）し、充当可能財源である基金残高については減債基金などが増加したことなどにより総額が増加（約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911</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百万円）した。</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年度は、災害復旧事業債現在高の減などにより地方債残高が減少（約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610</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百万円）し、</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充当可能財源である基金残高については</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ふるさと応援基金</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などが増加したことなどにより総額が増加（約</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1,557</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百万円）した。</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充当可能基金額については、ふるさと納税受入額に左右される部分が大きいことから、</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将来負担比率の大幅な改善は見込めない。今後は、計画的な事業実施等により比率の上昇の抑制に努める。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熊本県甲佐町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財政調整基金及び減債基金については、下の欄に記載のとおり。</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その他の基金としては、ふるさと甲佐応援寄附金の寄付額の倍増により積立額が増加した。令和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新設した地域力持続化基金や今後の町の復興事業に活用するために設置しているまちおこし基金、庁舎等の公共施設等の長寿命化等の整備に活用するために設置している公共施設等整備基金それぞれに積立てを行ったことなどにより、その他の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1,556,324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財政調整基金については、将来的に、人件費、扶助費及び公債費の増加が見込まれることから、減額することが見込まれる。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以外においても、使途別に特定目的基金（公共施設等整備基金等）の積立を計画的に実施することを予定しているものの、財政調整基金の（今後の方針）欄にも記載しているとおり財政調整基金も大規模災害を想定したうえで確保することが必要であることから、財政状況及び将来負担、今後の事業計画を勘案したところで個々の基金の積立を行っていくこととする。</a:t>
          </a: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（基金の使途）　</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それぞれの基金について、次のとおり。</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①平成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年熊本地震復興基金（平成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熊本地震による災害からの早期の復興を図るために設置）、②まちおこし基金（まちおこしを推進する事業の財源に充てるために設置）、③公共施設等整備基金（公共施設等の整備及び改修に必要な財源を確保するために設置）、④</a:t>
          </a:r>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定住促進住宅整備基金（定住の促進と地域の活性化を図るため、定住促進住宅の施設整備及び定住促進事業のために設置）、⑤</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教育施設整備基金（教育施設整備ために設置）、⑥ふるさと甲佐応援基金（本町のまちづくりに賛同する人々からの寄附金を財源として、寄附者のまちづくりに対する意向を具体化することにより、多様な人々の参加による個性豊かな活力あるふるさとづくりに資するために設置）、⑦地域福祉基金（地域保健福祉の増進を図るために設置）、⑧</a:t>
          </a:r>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人材育成基金（甲佐町の農業振興の担い手となる人材の育成に要する経費の財源に充てるために設置）、⑨熊本県収入証紙購入基金（熊本県収入証紙の購入及び売りさばきに関する事務を円滑かつ効率的に行うために設置）、⑩中山間ふるさと・水と土保全基金（中山間地域における土地改良施設の機能を適正に発揮させるための集落共同活動の強化に対する支援事業を行うために設置）、⑪新型コロナウイルス感染症対応地方創生臨時交付金基金（新型コロナウイルス感染症の影響により「熊本県金融円滑化特別資金」及び「熊本県新型コロナウイルス対策農業経営安定資金」の融資を受けた町内事業者及び農業者等に対して、町が行う利子補給及び保証料助成事業の財源とするために設置）、⑫</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森林環境譲与税</a:t>
          </a:r>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基金（</a:t>
          </a: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間伐や人材育成、担い手の確保、木材利用の促進や普及啓発等の森林整備及びその促進に要する経費の財源に充てるため</a:t>
          </a:r>
          <a:r>
            <a:rPr kumimoji="1" lang="ja-JP" altLang="ja-JP" sz="1300" baseline="0">
              <a:solidFill>
                <a:schemeClr val="dk1"/>
              </a:solidFill>
              <a:effectLst/>
              <a:latin typeface="ＭＳ ゴシック" panose="020B0609070205080204" pitchFamily="49" charset="-128"/>
              <a:ea typeface="ＭＳ ゴシック" panose="020B0609070205080204" pitchFamily="49" charset="-128"/>
              <a:cs typeface="+mn-cs"/>
            </a:rPr>
            <a:t>に設置）、⑬地域力持続化基金（中長期的な視点に基づく地域力の持続化対策を計画的かつ継続的に講じるために行う事業に要する費用の財源に充てるために設置）</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ふるさと甲佐応援基金を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250,000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千円取崩し、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1,152,052</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千円積立てた。地域力持続化基金を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400,000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千円、まちおこし基金を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50,031</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千円、公共施設等整備基金を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25,318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千円積み立てたことなどにより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1,467,806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千円増加した。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地域力持続化基金、まちおこし基金、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公共施設等整備基金などは各基金の目的達成に向け、計画的に積立を行う予定。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財政調整基金は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年度は、人件費や扶助費の伸びなどにより取崩額が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160,048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59,490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千円増）だったが、歳計剰余金処分による積立を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300,000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千円行っており、年度末残高は前年度と比較すると、取り崩し額とほぼ同額の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165,884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千円増加した。令和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年度は、公債費の伸びなどにより取崩額が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426,106</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266,058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）だったが、歳計剰余金処分による積立を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550,000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千円行っており、年度末残高は前年度と比較すると</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123,998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千円増加した。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年度は、扶助費・公債費・物件費の伸びなどにより取崩額が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772,487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346,381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千円）だったが、歳計剰余金処分による積立を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800,000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千円行っており、年度末残高は前年度と比較すると</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31,379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千円増加した。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将来的には、人件費</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・扶助費</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の増や公営住宅建設事業又は震災関連事業に係る公債費の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順次償還</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に伴う公債費の増により、残高の減額が見込まれるが、総額として、標準財政規模の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％程度及び熊本地震などの大規模災害に対応できるだけの規模を確保する</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（増減理由）</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令和２年度は、令和元年度に積立てたうち、災害対策債及び自治公民館の単独災害復旧事業債の償還金に充当するため</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6,495</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千円取り崩したことにより約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百万円減少した。令和３年度も前年度と同様に、災害対策（</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8,519</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千円）及び自治公民館の単独災害復旧事業債（</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1,167</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千円）に充当するため</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9,686</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千円取り崩したことにより約</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百万円減少した。令和</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年度も前年度と同様に、災害対策（</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8,552</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千円）及び自治公民館の単独災害復旧事業債（</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1,178</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円）に充当するため取り崩した（</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9,730</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千円）が、公営住宅建設事業債及び単独災害復旧事業債の償還について、将来の負担軽減及び平準化を目的とし積立て（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306,000</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千円）を実施したことにより、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296,278</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千円増加した。</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令和５年度も前年度と同様に、災害対策（</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8,552</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千円）及び自治公民館の単独災害復旧事業債（</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1,178</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円）に充当するため取り崩した（</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9,730</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千円）が、公営住宅建設事業債及び臨時財政対策業債の償還について、将来の負担軽減及び平準化を目的とし積立て（</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66,861</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千円）を実施したことにより、</a:t>
          </a:r>
          <a:r>
            <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rPr>
            <a:t>57,139</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千円増加した。</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lang="ja-JP" altLang="ja-JP" sz="12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　今後は、令和</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年度と同様に、公営住宅建設事業債の将来負担軽減等を目的として積立てを行うほか、</a:t>
          </a:r>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引き続き、</a:t>
          </a:r>
          <a:r>
            <a:rPr kumimoji="1" lang="ja-JP" altLang="ja-JP" sz="1200">
              <a:solidFill>
                <a:schemeClr val="dk1"/>
              </a:solidFill>
              <a:effectLst/>
              <a:latin typeface="ＭＳ ゴシック" panose="020B0609070205080204" pitchFamily="49" charset="-128"/>
              <a:ea typeface="ＭＳ ゴシック" panose="020B0609070205080204" pitchFamily="49" charset="-128"/>
              <a:cs typeface="+mn-cs"/>
            </a:rPr>
            <a:t>災害対策債及び自治公民館の単独災害復旧事業債の償還により計画的に取り崩す予定である。</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10,146
10,015
57.93
11,104,890
10,232,813
853,185
4,118,376
10,282,595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a:extLst>
            <a:ext uri="{FF2B5EF4-FFF2-40B4-BE49-F238E27FC236}">
              <a16:creationId xmlns:a16="http://schemas.microsoft.com/office/drawing/2014/main" id="{00000000-0008-0000-0000-000018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a:extLst>
            <a:ext uri="{FF2B5EF4-FFF2-40B4-BE49-F238E27FC236}">
              <a16:creationId xmlns:a16="http://schemas.microsoft.com/office/drawing/2014/main" id="{00000000-0008-0000-0000-00001B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a:extLst>
            <a:ext uri="{FF2B5EF4-FFF2-40B4-BE49-F238E27FC236}">
              <a16:creationId xmlns:a16="http://schemas.microsoft.com/office/drawing/2014/main" id="{00000000-0008-0000-0000-00001D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a:extLst>
            <a:ext uri="{FF2B5EF4-FFF2-40B4-BE49-F238E27FC236}">
              <a16:creationId xmlns:a16="http://schemas.microsoft.com/office/drawing/2014/main" id="{00000000-0008-0000-0000-00001E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a:extLst>
            <a:ext uri="{FF2B5EF4-FFF2-40B4-BE49-F238E27FC236}">
              <a16:creationId xmlns:a16="http://schemas.microsoft.com/office/drawing/2014/main" id="{00000000-0008-0000-0000-00001F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a:extLst>
            <a:ext uri="{FF2B5EF4-FFF2-40B4-BE49-F238E27FC236}">
              <a16:creationId xmlns:a16="http://schemas.microsoft.com/office/drawing/2014/main" id="{00000000-0008-0000-0000-000020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a:extLst>
            <a:ext uri="{FF2B5EF4-FFF2-40B4-BE49-F238E27FC236}">
              <a16:creationId xmlns:a16="http://schemas.microsoft.com/office/drawing/2014/main" id="{00000000-0008-0000-0000-000021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a:extLst>
            <a:ext uri="{FF2B5EF4-FFF2-40B4-BE49-F238E27FC236}">
              <a16:creationId xmlns:a16="http://schemas.microsoft.com/office/drawing/2014/main" id="{00000000-0008-0000-0000-000022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[ 44.4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8" name="正方形/長方形 47">
          <a:extLst>
            <a:ext uri="{FF2B5EF4-FFF2-40B4-BE49-F238E27FC236}">
              <a16:creationId xmlns:a16="http://schemas.microsoft.com/office/drawing/2014/main" id="{00000000-0008-0000-0000-000030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9" name="正方形/長方形 48">
          <a:extLst>
            <a:ext uri="{FF2B5EF4-FFF2-40B4-BE49-F238E27FC236}">
              <a16:creationId xmlns:a16="http://schemas.microsoft.com/office/drawing/2014/main" id="{00000000-0008-0000-0000-000031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0" name="正方形/長方形 49">
          <a:extLst>
            <a:ext uri="{FF2B5EF4-FFF2-40B4-BE49-F238E27FC236}">
              <a16:creationId xmlns:a16="http://schemas.microsoft.com/office/drawing/2014/main" id="{00000000-0008-0000-0000-000032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1" name="正方形/長方形 50">
          <a:extLst>
            <a:ext uri="{FF2B5EF4-FFF2-40B4-BE49-F238E27FC236}">
              <a16:creationId xmlns:a16="http://schemas.microsoft.com/office/drawing/2014/main" id="{00000000-0008-0000-0000-000033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2" name="テキスト ボックス 51">
          <a:extLst>
            <a:ext uri="{FF2B5EF4-FFF2-40B4-BE49-F238E27FC236}">
              <a16:creationId xmlns:a16="http://schemas.microsoft.com/office/drawing/2014/main" id="{00000000-0008-0000-0000-000034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effectLst/>
              <a:latin typeface="+mn-lt"/>
              <a:ea typeface="+mn-ea"/>
              <a:cs typeface="+mn-cs"/>
            </a:rPr>
            <a:t>有形固定資産減価償却率は令和</a:t>
          </a:r>
          <a:r>
            <a:rPr kumimoji="1" lang="en-US" altLang="ja-JP" sz="1050">
              <a:solidFill>
                <a:sysClr val="windowText" lastClr="000000"/>
              </a:solidFill>
              <a:effectLst/>
              <a:latin typeface="+mn-lt"/>
              <a:ea typeface="+mn-ea"/>
              <a:cs typeface="+mn-cs"/>
            </a:rPr>
            <a:t>4</a:t>
          </a:r>
          <a:r>
            <a:rPr kumimoji="1" lang="ja-JP" altLang="en-US" sz="1050">
              <a:solidFill>
                <a:sysClr val="windowText" lastClr="000000"/>
              </a:solidFill>
              <a:effectLst/>
              <a:latin typeface="+mn-lt"/>
              <a:ea typeface="+mn-ea"/>
              <a:cs typeface="+mn-cs"/>
            </a:rPr>
            <a:t>年度にて減少をしていたが、令和</a:t>
          </a:r>
          <a:r>
            <a:rPr kumimoji="1" lang="en-US" altLang="ja-JP" sz="1050">
              <a:solidFill>
                <a:sysClr val="windowText" lastClr="000000"/>
              </a:solidFill>
              <a:effectLst/>
              <a:latin typeface="+mn-lt"/>
              <a:ea typeface="+mn-ea"/>
              <a:cs typeface="+mn-cs"/>
            </a:rPr>
            <a:t>5</a:t>
          </a:r>
          <a:r>
            <a:rPr kumimoji="1" lang="ja-JP" altLang="en-US" sz="1050">
              <a:solidFill>
                <a:sysClr val="windowText" lastClr="000000"/>
              </a:solidFill>
              <a:effectLst/>
              <a:latin typeface="+mn-lt"/>
              <a:ea typeface="+mn-ea"/>
              <a:cs typeface="+mn-cs"/>
            </a:rPr>
            <a:t>年度では</a:t>
          </a:r>
          <a:r>
            <a:rPr kumimoji="1" lang="en-US" altLang="ja-JP" sz="1050">
              <a:solidFill>
                <a:sysClr val="windowText" lastClr="000000"/>
              </a:solidFill>
              <a:effectLst/>
              <a:latin typeface="+mn-lt"/>
              <a:ea typeface="+mn-ea"/>
              <a:cs typeface="+mn-cs"/>
            </a:rPr>
            <a:t>44.4%</a:t>
          </a:r>
          <a:r>
            <a:rPr kumimoji="1" lang="ja-JP" altLang="en-US" sz="1050">
              <a:solidFill>
                <a:sysClr val="windowText" lastClr="000000"/>
              </a:solidFill>
              <a:effectLst/>
              <a:latin typeface="+mn-lt"/>
              <a:ea typeface="+mn-ea"/>
              <a:cs typeface="+mn-cs"/>
            </a:rPr>
            <a:t>と増加している。これは昨年度早川団地の建築工事や橋の架替工事等により新規資産の減価償却が始まったことと、既存資産の減価償却が進んでいることが原因である。しかし類似団体と比較すると継続して低い水準を保っているが、引き続き各施設毎の有形固定資産減価償却率を把握し、施設の予防保全に努めていく必要がある。</a:t>
          </a:r>
        </a:p>
      </xdr:txBody>
    </xdr:sp>
    <xdr:clientData/>
  </xdr:twoCellAnchor>
  <xdr:oneCellAnchor>
    <xdr:from>
      <xdr:col>4</xdr:col>
      <xdr:colOff>174625</xdr:colOff>
      <xdr:row>23</xdr:row>
      <xdr:rowOff>47625</xdr:rowOff>
    </xdr:from>
    <xdr:ext cx="349839" cy="225703"/>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4" name="直線コネクタ 53">
          <a:extLst>
            <a:ext uri="{FF2B5EF4-FFF2-40B4-BE49-F238E27FC236}">
              <a16:creationId xmlns:a16="http://schemas.microsoft.com/office/drawing/2014/main" id="{00000000-0008-0000-0000-000036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69850</xdr:rowOff>
    </xdr:from>
    <xdr:to>
      <xdr:col>27</xdr:col>
      <xdr:colOff>73025</xdr:colOff>
      <xdr:row>35</xdr:row>
      <xdr:rowOff>69850</xdr:rowOff>
    </xdr:to>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a:off x="1270000" y="68421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147499</xdr:rowOff>
    </xdr:from>
    <xdr:ext cx="359394"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847106" y="67483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47106" y="64784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44450</xdr:rowOff>
    </xdr:from>
    <xdr:to>
      <xdr:col>27</xdr:col>
      <xdr:colOff>73025</xdr:colOff>
      <xdr:row>32</xdr:row>
      <xdr:rowOff>44450</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63023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122099</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6208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19050</xdr:rowOff>
    </xdr:from>
    <xdr:to>
      <xdr:col>27</xdr:col>
      <xdr:colOff>73025</xdr:colOff>
      <xdr:row>29</xdr:row>
      <xdr:rowOff>19050</xdr:rowOff>
    </xdr:to>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a:off x="1270000" y="57626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96699</xdr:rowOff>
    </xdr:from>
    <xdr:ext cx="359394" cy="225703"/>
    <xdr:sp macro="" textlink="">
      <xdr:nvSpPr>
        <xdr:cNvPr id="65" name="テキスト ボックス 64">
          <a:extLst>
            <a:ext uri="{FF2B5EF4-FFF2-40B4-BE49-F238E27FC236}">
              <a16:creationId xmlns:a16="http://schemas.microsoft.com/office/drawing/2014/main" id="{00000000-0008-0000-0000-000041000000}"/>
            </a:ext>
          </a:extLst>
        </xdr:cNvPr>
        <xdr:cNvSpPr txBox="1"/>
      </xdr:nvSpPr>
      <xdr:spPr>
        <a:xfrm>
          <a:off x="847106" y="5668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66" name="直線コネクタ 65">
          <a:extLst>
            <a:ext uri="{FF2B5EF4-FFF2-40B4-BE49-F238E27FC236}">
              <a16:creationId xmlns:a16="http://schemas.microsoft.com/office/drawing/2014/main" id="{00000000-0008-0000-0000-000042000000}"/>
            </a:ext>
          </a:extLst>
        </xdr:cNvPr>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847106" y="53989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25</xdr:row>
      <xdr:rowOff>165100</xdr:rowOff>
    </xdr:from>
    <xdr:to>
      <xdr:col>27</xdr:col>
      <xdr:colOff>73025</xdr:colOff>
      <xdr:row>25</xdr:row>
      <xdr:rowOff>165100</xdr:rowOff>
    </xdr:to>
    <xdr:cxnSp macro="">
      <xdr:nvCxnSpPr>
        <xdr:cNvPr id="68" name="直線コネクタ 67">
          <a:extLst>
            <a:ext uri="{FF2B5EF4-FFF2-40B4-BE49-F238E27FC236}">
              <a16:creationId xmlns:a16="http://schemas.microsoft.com/office/drawing/2014/main" id="{00000000-0008-0000-0000-000044000000}"/>
            </a:ext>
          </a:extLst>
        </xdr:cNvPr>
        <xdr:cNvCxnSpPr/>
      </xdr:nvCxnSpPr>
      <xdr:spPr>
        <a:xfrm>
          <a:off x="1270000" y="5222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71299</xdr:rowOff>
    </xdr:from>
    <xdr:ext cx="359394" cy="225703"/>
    <xdr:sp macro="" textlink="">
      <xdr:nvSpPr>
        <xdr:cNvPr id="69" name="テキスト ボックス 68">
          <a:extLst>
            <a:ext uri="{FF2B5EF4-FFF2-40B4-BE49-F238E27FC236}">
              <a16:creationId xmlns:a16="http://schemas.microsoft.com/office/drawing/2014/main" id="{00000000-0008-0000-0000-000045000000}"/>
            </a:ext>
          </a:extLst>
        </xdr:cNvPr>
        <xdr:cNvSpPr txBox="1"/>
      </xdr:nvSpPr>
      <xdr:spPr>
        <a:xfrm>
          <a:off x="847106" y="5129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a:extLst>
            <a:ext uri="{FF2B5EF4-FFF2-40B4-BE49-F238E27FC236}">
              <a16:creationId xmlns:a16="http://schemas.microsoft.com/office/drawing/2014/main" id="{00000000-0008-0000-0000-000046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a:extLst>
            <a:ext uri="{FF2B5EF4-FFF2-40B4-BE49-F238E27FC236}">
              <a16:creationId xmlns:a16="http://schemas.microsoft.com/office/drawing/2014/main" id="{00000000-0008-0000-0000-000047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a:extLst>
            <a:ext uri="{FF2B5EF4-FFF2-40B4-BE49-F238E27FC236}">
              <a16:creationId xmlns:a16="http://schemas.microsoft.com/office/drawing/2014/main" id="{00000000-0008-0000-0000-000048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90805</xdr:rowOff>
    </xdr:from>
    <xdr:to>
      <xdr:col>23</xdr:col>
      <xdr:colOff>85090</xdr:colOff>
      <xdr:row>34</xdr:row>
      <xdr:rowOff>55087</xdr:rowOff>
    </xdr:to>
    <xdr:cxnSp macro="">
      <xdr:nvCxnSpPr>
        <xdr:cNvPr id="73" name="直線コネクタ 72">
          <a:extLst>
            <a:ext uri="{FF2B5EF4-FFF2-40B4-BE49-F238E27FC236}">
              <a16:creationId xmlns:a16="http://schemas.microsoft.com/office/drawing/2014/main" id="{00000000-0008-0000-0000-000049000000}"/>
            </a:ext>
          </a:extLst>
        </xdr:cNvPr>
        <xdr:cNvCxnSpPr/>
      </xdr:nvCxnSpPr>
      <xdr:spPr>
        <a:xfrm flipV="1">
          <a:off x="4760595" y="5320030"/>
          <a:ext cx="1270" cy="1335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58914</xdr:rowOff>
    </xdr:from>
    <xdr:ext cx="405111" cy="259045"/>
    <xdr:sp macro="" textlink="">
      <xdr:nvSpPr>
        <xdr:cNvPr id="74" name="有形固定資産減価償却率最小値テキスト">
          <a:extLst>
            <a:ext uri="{FF2B5EF4-FFF2-40B4-BE49-F238E27FC236}">
              <a16:creationId xmlns:a16="http://schemas.microsoft.com/office/drawing/2014/main" id="{00000000-0008-0000-0000-00004A000000}"/>
            </a:ext>
          </a:extLst>
        </xdr:cNvPr>
        <xdr:cNvSpPr txBox="1"/>
      </xdr:nvSpPr>
      <xdr:spPr>
        <a:xfrm>
          <a:off x="4813300" y="6659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55087</xdr:rowOff>
    </xdr:from>
    <xdr:to>
      <xdr:col>23</xdr:col>
      <xdr:colOff>174625</xdr:colOff>
      <xdr:row>34</xdr:row>
      <xdr:rowOff>55087</xdr:rowOff>
    </xdr:to>
    <xdr:cxnSp macro="">
      <xdr:nvCxnSpPr>
        <xdr:cNvPr id="75" name="直線コネクタ 74">
          <a:extLst>
            <a:ext uri="{FF2B5EF4-FFF2-40B4-BE49-F238E27FC236}">
              <a16:creationId xmlns:a16="http://schemas.microsoft.com/office/drawing/2014/main" id="{00000000-0008-0000-0000-00004B000000}"/>
            </a:ext>
          </a:extLst>
        </xdr:cNvPr>
        <xdr:cNvCxnSpPr/>
      </xdr:nvCxnSpPr>
      <xdr:spPr>
        <a:xfrm>
          <a:off x="4673600" y="66559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37482</xdr:rowOff>
    </xdr:from>
    <xdr:ext cx="405111" cy="259045"/>
    <xdr:sp macro="" textlink="">
      <xdr:nvSpPr>
        <xdr:cNvPr id="76" name="有形固定資産減価償却率最大値テキスト">
          <a:extLst>
            <a:ext uri="{FF2B5EF4-FFF2-40B4-BE49-F238E27FC236}">
              <a16:creationId xmlns:a16="http://schemas.microsoft.com/office/drawing/2014/main" id="{00000000-0008-0000-0000-00004C000000}"/>
            </a:ext>
          </a:extLst>
        </xdr:cNvPr>
        <xdr:cNvSpPr txBox="1"/>
      </xdr:nvSpPr>
      <xdr:spPr>
        <a:xfrm>
          <a:off x="4813300" y="509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90805</xdr:rowOff>
    </xdr:from>
    <xdr:to>
      <xdr:col>23</xdr:col>
      <xdr:colOff>174625</xdr:colOff>
      <xdr:row>26</xdr:row>
      <xdr:rowOff>90805</xdr:rowOff>
    </xdr:to>
    <xdr:cxnSp macro="">
      <xdr:nvCxnSpPr>
        <xdr:cNvPr id="77" name="直線コネクタ 76">
          <a:extLst>
            <a:ext uri="{FF2B5EF4-FFF2-40B4-BE49-F238E27FC236}">
              <a16:creationId xmlns:a16="http://schemas.microsoft.com/office/drawing/2014/main" id="{00000000-0008-0000-0000-00004D000000}"/>
            </a:ext>
          </a:extLst>
        </xdr:cNvPr>
        <xdr:cNvCxnSpPr/>
      </xdr:nvCxnSpPr>
      <xdr:spPr>
        <a:xfrm>
          <a:off x="4673600" y="5320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163847</xdr:rowOff>
    </xdr:from>
    <xdr:ext cx="405111" cy="259045"/>
    <xdr:sp macro="" textlink="">
      <xdr:nvSpPr>
        <xdr:cNvPr id="78" name="有形固定資産減価償却率平均値テキスト">
          <a:extLst>
            <a:ext uri="{FF2B5EF4-FFF2-40B4-BE49-F238E27FC236}">
              <a16:creationId xmlns:a16="http://schemas.microsoft.com/office/drawing/2014/main" id="{00000000-0008-0000-0000-00004E000000}"/>
            </a:ext>
          </a:extLst>
        </xdr:cNvPr>
        <xdr:cNvSpPr txBox="1"/>
      </xdr:nvSpPr>
      <xdr:spPr>
        <a:xfrm>
          <a:off x="4813300" y="6078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13970</xdr:rowOff>
    </xdr:from>
    <xdr:to>
      <xdr:col>23</xdr:col>
      <xdr:colOff>136525</xdr:colOff>
      <xdr:row>31</xdr:row>
      <xdr:rowOff>115570</xdr:rowOff>
    </xdr:to>
    <xdr:sp macro="" textlink="">
      <xdr:nvSpPr>
        <xdr:cNvPr id="79" name="フローチャート: 判断 78">
          <a:extLst>
            <a:ext uri="{FF2B5EF4-FFF2-40B4-BE49-F238E27FC236}">
              <a16:creationId xmlns:a16="http://schemas.microsoft.com/office/drawing/2014/main" id="{00000000-0008-0000-0000-00004F000000}"/>
            </a:ext>
          </a:extLst>
        </xdr:cNvPr>
        <xdr:cNvSpPr/>
      </xdr:nvSpPr>
      <xdr:spPr>
        <a:xfrm>
          <a:off x="4711700" y="610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155734</xdr:rowOff>
    </xdr:from>
    <xdr:to>
      <xdr:col>19</xdr:col>
      <xdr:colOff>187325</xdr:colOff>
      <xdr:row>31</xdr:row>
      <xdr:rowOff>85884</xdr:rowOff>
    </xdr:to>
    <xdr:sp macro="" textlink="">
      <xdr:nvSpPr>
        <xdr:cNvPr id="80" name="フローチャート: 判断 79">
          <a:extLst>
            <a:ext uri="{FF2B5EF4-FFF2-40B4-BE49-F238E27FC236}">
              <a16:creationId xmlns:a16="http://schemas.microsoft.com/office/drawing/2014/main" id="{00000000-0008-0000-0000-000050000000}"/>
            </a:ext>
          </a:extLst>
        </xdr:cNvPr>
        <xdr:cNvSpPr/>
      </xdr:nvSpPr>
      <xdr:spPr>
        <a:xfrm>
          <a:off x="4000500" y="607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144939</xdr:rowOff>
    </xdr:from>
    <xdr:to>
      <xdr:col>15</xdr:col>
      <xdr:colOff>187325</xdr:colOff>
      <xdr:row>31</xdr:row>
      <xdr:rowOff>75089</xdr:rowOff>
    </xdr:to>
    <xdr:sp macro="" textlink="">
      <xdr:nvSpPr>
        <xdr:cNvPr id="81" name="フローチャート: 判断 80">
          <a:extLst>
            <a:ext uri="{FF2B5EF4-FFF2-40B4-BE49-F238E27FC236}">
              <a16:creationId xmlns:a16="http://schemas.microsoft.com/office/drawing/2014/main" id="{00000000-0008-0000-0000-000051000000}"/>
            </a:ext>
          </a:extLst>
        </xdr:cNvPr>
        <xdr:cNvSpPr/>
      </xdr:nvSpPr>
      <xdr:spPr>
        <a:xfrm>
          <a:off x="3238500" y="605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120650</xdr:rowOff>
    </xdr:from>
    <xdr:to>
      <xdr:col>11</xdr:col>
      <xdr:colOff>187325</xdr:colOff>
      <xdr:row>31</xdr:row>
      <xdr:rowOff>50800</xdr:rowOff>
    </xdr:to>
    <xdr:sp macro="" textlink="">
      <xdr:nvSpPr>
        <xdr:cNvPr id="82" name="フローチャート: 判断 81">
          <a:extLst>
            <a:ext uri="{FF2B5EF4-FFF2-40B4-BE49-F238E27FC236}">
              <a16:creationId xmlns:a16="http://schemas.microsoft.com/office/drawing/2014/main" id="{00000000-0008-0000-0000-000052000000}"/>
            </a:ext>
          </a:extLst>
        </xdr:cNvPr>
        <xdr:cNvSpPr/>
      </xdr:nvSpPr>
      <xdr:spPr>
        <a:xfrm>
          <a:off x="2476500" y="6035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99060</xdr:rowOff>
    </xdr:from>
    <xdr:to>
      <xdr:col>7</xdr:col>
      <xdr:colOff>187325</xdr:colOff>
      <xdr:row>31</xdr:row>
      <xdr:rowOff>29210</xdr:rowOff>
    </xdr:to>
    <xdr:sp macro="" textlink="">
      <xdr:nvSpPr>
        <xdr:cNvPr id="83" name="フローチャート: 判断 82">
          <a:extLst>
            <a:ext uri="{FF2B5EF4-FFF2-40B4-BE49-F238E27FC236}">
              <a16:creationId xmlns:a16="http://schemas.microsoft.com/office/drawing/2014/main" id="{00000000-0008-0000-0000-000053000000}"/>
            </a:ext>
          </a:extLst>
        </xdr:cNvPr>
        <xdr:cNvSpPr/>
      </xdr:nvSpPr>
      <xdr:spPr>
        <a:xfrm>
          <a:off x="1714500" y="601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00000000-0008-0000-0000-000054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00000000-0008-0000-0000-000055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00000000-0008-0000-0000-000056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00000000-0008-0000-0000-000057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0000000-0008-0000-0000-000058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160020</xdr:rowOff>
    </xdr:from>
    <xdr:to>
      <xdr:col>23</xdr:col>
      <xdr:colOff>136525</xdr:colOff>
      <xdr:row>28</xdr:row>
      <xdr:rowOff>90170</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4711700" y="5560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11447</xdr:rowOff>
    </xdr:from>
    <xdr:ext cx="405111" cy="259045"/>
    <xdr:sp macro="" textlink="">
      <xdr:nvSpPr>
        <xdr:cNvPr id="90" name="有形固定資産減価償却率該当値テキスト">
          <a:extLst>
            <a:ext uri="{FF2B5EF4-FFF2-40B4-BE49-F238E27FC236}">
              <a16:creationId xmlns:a16="http://schemas.microsoft.com/office/drawing/2014/main" id="{00000000-0008-0000-0000-00005A000000}"/>
            </a:ext>
          </a:extLst>
        </xdr:cNvPr>
        <xdr:cNvSpPr txBox="1"/>
      </xdr:nvSpPr>
      <xdr:spPr>
        <a:xfrm>
          <a:off x="4813300" y="541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103346</xdr:rowOff>
    </xdr:from>
    <xdr:to>
      <xdr:col>19</xdr:col>
      <xdr:colOff>187325</xdr:colOff>
      <xdr:row>28</xdr:row>
      <xdr:rowOff>33496</xdr:rowOff>
    </xdr:to>
    <xdr:sp macro="" textlink="">
      <xdr:nvSpPr>
        <xdr:cNvPr id="91" name="楕円 90">
          <a:extLst>
            <a:ext uri="{FF2B5EF4-FFF2-40B4-BE49-F238E27FC236}">
              <a16:creationId xmlns:a16="http://schemas.microsoft.com/office/drawing/2014/main" id="{00000000-0008-0000-0000-00005B000000}"/>
            </a:ext>
          </a:extLst>
        </xdr:cNvPr>
        <xdr:cNvSpPr/>
      </xdr:nvSpPr>
      <xdr:spPr>
        <a:xfrm>
          <a:off x="4000500" y="5504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154146</xdr:rowOff>
    </xdr:from>
    <xdr:to>
      <xdr:col>23</xdr:col>
      <xdr:colOff>85725</xdr:colOff>
      <xdr:row>28</xdr:row>
      <xdr:rowOff>39370</xdr:rowOff>
    </xdr:to>
    <xdr:cxnSp macro="">
      <xdr:nvCxnSpPr>
        <xdr:cNvPr id="92" name="直線コネクタ 91">
          <a:extLst>
            <a:ext uri="{FF2B5EF4-FFF2-40B4-BE49-F238E27FC236}">
              <a16:creationId xmlns:a16="http://schemas.microsoft.com/office/drawing/2014/main" id="{00000000-0008-0000-0000-00005C000000}"/>
            </a:ext>
          </a:extLst>
        </xdr:cNvPr>
        <xdr:cNvCxnSpPr/>
      </xdr:nvCxnSpPr>
      <xdr:spPr>
        <a:xfrm>
          <a:off x="4051300" y="5554821"/>
          <a:ext cx="711200" cy="56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155892</xdr:rowOff>
    </xdr:from>
    <xdr:to>
      <xdr:col>15</xdr:col>
      <xdr:colOff>187325</xdr:colOff>
      <xdr:row>29</xdr:row>
      <xdr:rowOff>86042</xdr:rowOff>
    </xdr:to>
    <xdr:sp macro="" textlink="">
      <xdr:nvSpPr>
        <xdr:cNvPr id="93" name="楕円 92">
          <a:extLst>
            <a:ext uri="{FF2B5EF4-FFF2-40B4-BE49-F238E27FC236}">
              <a16:creationId xmlns:a16="http://schemas.microsoft.com/office/drawing/2014/main" id="{00000000-0008-0000-0000-00005D000000}"/>
            </a:ext>
          </a:extLst>
        </xdr:cNvPr>
        <xdr:cNvSpPr/>
      </xdr:nvSpPr>
      <xdr:spPr>
        <a:xfrm>
          <a:off x="3238500" y="5728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154146</xdr:rowOff>
    </xdr:from>
    <xdr:to>
      <xdr:col>19</xdr:col>
      <xdr:colOff>136525</xdr:colOff>
      <xdr:row>29</xdr:row>
      <xdr:rowOff>35242</xdr:rowOff>
    </xdr:to>
    <xdr:cxnSp macro="">
      <xdr:nvCxnSpPr>
        <xdr:cNvPr id="94" name="直線コネクタ 93">
          <a:extLst>
            <a:ext uri="{FF2B5EF4-FFF2-40B4-BE49-F238E27FC236}">
              <a16:creationId xmlns:a16="http://schemas.microsoft.com/office/drawing/2014/main" id="{00000000-0008-0000-0000-00005E000000}"/>
            </a:ext>
          </a:extLst>
        </xdr:cNvPr>
        <xdr:cNvCxnSpPr/>
      </xdr:nvCxnSpPr>
      <xdr:spPr>
        <a:xfrm flipV="1">
          <a:off x="3289300" y="5554821"/>
          <a:ext cx="762000" cy="223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115411</xdr:rowOff>
    </xdr:from>
    <xdr:to>
      <xdr:col>11</xdr:col>
      <xdr:colOff>187325</xdr:colOff>
      <xdr:row>29</xdr:row>
      <xdr:rowOff>45561</xdr:rowOff>
    </xdr:to>
    <xdr:sp macro="" textlink="">
      <xdr:nvSpPr>
        <xdr:cNvPr id="95" name="楕円 94">
          <a:extLst>
            <a:ext uri="{FF2B5EF4-FFF2-40B4-BE49-F238E27FC236}">
              <a16:creationId xmlns:a16="http://schemas.microsoft.com/office/drawing/2014/main" id="{00000000-0008-0000-0000-00005F000000}"/>
            </a:ext>
          </a:extLst>
        </xdr:cNvPr>
        <xdr:cNvSpPr/>
      </xdr:nvSpPr>
      <xdr:spPr>
        <a:xfrm>
          <a:off x="2476500" y="5687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166211</xdr:rowOff>
    </xdr:from>
    <xdr:to>
      <xdr:col>15</xdr:col>
      <xdr:colOff>136525</xdr:colOff>
      <xdr:row>29</xdr:row>
      <xdr:rowOff>35242</xdr:rowOff>
    </xdr:to>
    <xdr:cxnSp macro="">
      <xdr:nvCxnSpPr>
        <xdr:cNvPr id="96" name="直線コネクタ 95">
          <a:extLst>
            <a:ext uri="{FF2B5EF4-FFF2-40B4-BE49-F238E27FC236}">
              <a16:creationId xmlns:a16="http://schemas.microsoft.com/office/drawing/2014/main" id="{00000000-0008-0000-0000-000060000000}"/>
            </a:ext>
          </a:extLst>
        </xdr:cNvPr>
        <xdr:cNvCxnSpPr/>
      </xdr:nvCxnSpPr>
      <xdr:spPr>
        <a:xfrm>
          <a:off x="2527300" y="5738336"/>
          <a:ext cx="762000" cy="4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168116</xdr:rowOff>
    </xdr:from>
    <xdr:to>
      <xdr:col>7</xdr:col>
      <xdr:colOff>187325</xdr:colOff>
      <xdr:row>28</xdr:row>
      <xdr:rowOff>98266</xdr:rowOff>
    </xdr:to>
    <xdr:sp macro="" textlink="">
      <xdr:nvSpPr>
        <xdr:cNvPr id="97" name="楕円 96">
          <a:extLst>
            <a:ext uri="{FF2B5EF4-FFF2-40B4-BE49-F238E27FC236}">
              <a16:creationId xmlns:a16="http://schemas.microsoft.com/office/drawing/2014/main" id="{00000000-0008-0000-0000-000061000000}"/>
            </a:ext>
          </a:extLst>
        </xdr:cNvPr>
        <xdr:cNvSpPr/>
      </xdr:nvSpPr>
      <xdr:spPr>
        <a:xfrm>
          <a:off x="1714500" y="5568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47466</xdr:rowOff>
    </xdr:from>
    <xdr:to>
      <xdr:col>11</xdr:col>
      <xdr:colOff>136525</xdr:colOff>
      <xdr:row>28</xdr:row>
      <xdr:rowOff>166211</xdr:rowOff>
    </xdr:to>
    <xdr:cxnSp macro="">
      <xdr:nvCxnSpPr>
        <xdr:cNvPr id="98" name="直線コネクタ 97">
          <a:extLst>
            <a:ext uri="{FF2B5EF4-FFF2-40B4-BE49-F238E27FC236}">
              <a16:creationId xmlns:a16="http://schemas.microsoft.com/office/drawing/2014/main" id="{00000000-0008-0000-0000-000062000000}"/>
            </a:ext>
          </a:extLst>
        </xdr:cNvPr>
        <xdr:cNvCxnSpPr/>
      </xdr:nvCxnSpPr>
      <xdr:spPr>
        <a:xfrm>
          <a:off x="1765300" y="5619591"/>
          <a:ext cx="762000" cy="118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77011</xdr:rowOff>
    </xdr:from>
    <xdr:ext cx="405111" cy="259045"/>
    <xdr:sp macro="" textlink="">
      <xdr:nvSpPr>
        <xdr:cNvPr id="99" name="n_1aveValue有形固定資産減価償却率">
          <a:extLst>
            <a:ext uri="{FF2B5EF4-FFF2-40B4-BE49-F238E27FC236}">
              <a16:creationId xmlns:a16="http://schemas.microsoft.com/office/drawing/2014/main" id="{00000000-0008-0000-0000-000063000000}"/>
            </a:ext>
          </a:extLst>
        </xdr:cNvPr>
        <xdr:cNvSpPr txBox="1"/>
      </xdr:nvSpPr>
      <xdr:spPr>
        <a:xfrm>
          <a:off x="3836044" y="61634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66216</xdr:rowOff>
    </xdr:from>
    <xdr:ext cx="405111" cy="259045"/>
    <xdr:sp macro="" textlink="">
      <xdr:nvSpPr>
        <xdr:cNvPr id="100" name="n_2aveValue有形固定資産減価償却率">
          <a:extLst>
            <a:ext uri="{FF2B5EF4-FFF2-40B4-BE49-F238E27FC236}">
              <a16:creationId xmlns:a16="http://schemas.microsoft.com/office/drawing/2014/main" id="{00000000-0008-0000-0000-000064000000}"/>
            </a:ext>
          </a:extLst>
        </xdr:cNvPr>
        <xdr:cNvSpPr txBox="1"/>
      </xdr:nvSpPr>
      <xdr:spPr>
        <a:xfrm>
          <a:off x="3086744" y="6152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41927</xdr:rowOff>
    </xdr:from>
    <xdr:ext cx="405111" cy="259045"/>
    <xdr:sp macro="" textlink="">
      <xdr:nvSpPr>
        <xdr:cNvPr id="101" name="n_3aveValue有形固定資産減価償却率">
          <a:extLst>
            <a:ext uri="{FF2B5EF4-FFF2-40B4-BE49-F238E27FC236}">
              <a16:creationId xmlns:a16="http://schemas.microsoft.com/office/drawing/2014/main" id="{00000000-0008-0000-0000-000065000000}"/>
            </a:ext>
          </a:extLst>
        </xdr:cNvPr>
        <xdr:cNvSpPr txBox="1"/>
      </xdr:nvSpPr>
      <xdr:spPr>
        <a:xfrm>
          <a:off x="2324744" y="6128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20337</xdr:rowOff>
    </xdr:from>
    <xdr:ext cx="405111" cy="259045"/>
    <xdr:sp macro="" textlink="">
      <xdr:nvSpPr>
        <xdr:cNvPr id="102" name="n_4aveValue有形固定資産減価償却率">
          <a:extLst>
            <a:ext uri="{FF2B5EF4-FFF2-40B4-BE49-F238E27FC236}">
              <a16:creationId xmlns:a16="http://schemas.microsoft.com/office/drawing/2014/main" id="{00000000-0008-0000-0000-000066000000}"/>
            </a:ext>
          </a:extLst>
        </xdr:cNvPr>
        <xdr:cNvSpPr txBox="1"/>
      </xdr:nvSpPr>
      <xdr:spPr>
        <a:xfrm>
          <a:off x="1562744" y="6106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50023</xdr:rowOff>
    </xdr:from>
    <xdr:ext cx="405111" cy="259045"/>
    <xdr:sp macro="" textlink="">
      <xdr:nvSpPr>
        <xdr:cNvPr id="103" name="n_1mainValue有形固定資産減価償却率">
          <a:extLst>
            <a:ext uri="{FF2B5EF4-FFF2-40B4-BE49-F238E27FC236}">
              <a16:creationId xmlns:a16="http://schemas.microsoft.com/office/drawing/2014/main" id="{00000000-0008-0000-0000-000067000000}"/>
            </a:ext>
          </a:extLst>
        </xdr:cNvPr>
        <xdr:cNvSpPr txBox="1"/>
      </xdr:nvSpPr>
      <xdr:spPr>
        <a:xfrm>
          <a:off x="3836044" y="5279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102569</xdr:rowOff>
    </xdr:from>
    <xdr:ext cx="405111" cy="259045"/>
    <xdr:sp macro="" textlink="">
      <xdr:nvSpPr>
        <xdr:cNvPr id="104" name="n_2mainValue有形固定資産減価償却率">
          <a:extLst>
            <a:ext uri="{FF2B5EF4-FFF2-40B4-BE49-F238E27FC236}">
              <a16:creationId xmlns:a16="http://schemas.microsoft.com/office/drawing/2014/main" id="{00000000-0008-0000-0000-000068000000}"/>
            </a:ext>
          </a:extLst>
        </xdr:cNvPr>
        <xdr:cNvSpPr txBox="1"/>
      </xdr:nvSpPr>
      <xdr:spPr>
        <a:xfrm>
          <a:off x="3086744" y="5503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62088</xdr:rowOff>
    </xdr:from>
    <xdr:ext cx="405111" cy="259045"/>
    <xdr:sp macro="" textlink="">
      <xdr:nvSpPr>
        <xdr:cNvPr id="105" name="n_3mainValue有形固定資産減価償却率">
          <a:extLst>
            <a:ext uri="{FF2B5EF4-FFF2-40B4-BE49-F238E27FC236}">
              <a16:creationId xmlns:a16="http://schemas.microsoft.com/office/drawing/2014/main" id="{00000000-0008-0000-0000-000069000000}"/>
            </a:ext>
          </a:extLst>
        </xdr:cNvPr>
        <xdr:cNvSpPr txBox="1"/>
      </xdr:nvSpPr>
      <xdr:spPr>
        <a:xfrm>
          <a:off x="2324744" y="5462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114793</xdr:rowOff>
    </xdr:from>
    <xdr:ext cx="405111" cy="259045"/>
    <xdr:sp macro="" textlink="">
      <xdr:nvSpPr>
        <xdr:cNvPr id="106" name="n_4mainValue有形固定資産減価償却率">
          <a:extLst>
            <a:ext uri="{FF2B5EF4-FFF2-40B4-BE49-F238E27FC236}">
              <a16:creationId xmlns:a16="http://schemas.microsoft.com/office/drawing/2014/main" id="{00000000-0008-0000-0000-00006A000000}"/>
            </a:ext>
          </a:extLst>
        </xdr:cNvPr>
        <xdr:cNvSpPr txBox="1"/>
      </xdr:nvSpPr>
      <xdr:spPr>
        <a:xfrm>
          <a:off x="1562744" y="5344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a:extLst>
            <a:ext uri="{FF2B5EF4-FFF2-40B4-BE49-F238E27FC236}">
              <a16:creationId xmlns:a16="http://schemas.microsoft.com/office/drawing/2014/main" id="{00000000-0008-0000-0000-00006B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a:extLst>
            <a:ext uri="{FF2B5EF4-FFF2-40B4-BE49-F238E27FC236}">
              <a16:creationId xmlns:a16="http://schemas.microsoft.com/office/drawing/2014/main" id="{00000000-0008-0000-0000-00006C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a:extLst>
            <a:ext uri="{FF2B5EF4-FFF2-40B4-BE49-F238E27FC236}">
              <a16:creationId xmlns:a16="http://schemas.microsoft.com/office/drawing/2014/main" id="{00000000-0008-0000-0000-00006D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[ 289.2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a:extLst>
            <a:ext uri="{FF2B5EF4-FFF2-40B4-BE49-F238E27FC236}">
              <a16:creationId xmlns:a16="http://schemas.microsoft.com/office/drawing/2014/main" id="{00000000-0008-0000-0000-00006E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a:extLst>
            <a:ext uri="{FF2B5EF4-FFF2-40B4-BE49-F238E27FC236}">
              <a16:creationId xmlns:a16="http://schemas.microsoft.com/office/drawing/2014/main" id="{00000000-0008-0000-0000-00006F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a:extLst>
            <a:ext uri="{FF2B5EF4-FFF2-40B4-BE49-F238E27FC236}">
              <a16:creationId xmlns:a16="http://schemas.microsoft.com/office/drawing/2014/main" id="{00000000-0008-0000-0000-000070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a:extLst>
            <a:ext uri="{FF2B5EF4-FFF2-40B4-BE49-F238E27FC236}">
              <a16:creationId xmlns:a16="http://schemas.microsoft.com/office/drawing/2014/main" id="{00000000-0008-0000-0000-000071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a:extLst>
            <a:ext uri="{FF2B5EF4-FFF2-40B4-BE49-F238E27FC236}">
              <a16:creationId xmlns:a16="http://schemas.microsoft.com/office/drawing/2014/main" id="{00000000-0008-0000-0000-000072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a:extLst>
            <a:ext uri="{FF2B5EF4-FFF2-40B4-BE49-F238E27FC236}">
              <a16:creationId xmlns:a16="http://schemas.microsoft.com/office/drawing/2014/main" id="{00000000-0008-0000-0000-000073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a:extLst>
            <a:ext uri="{FF2B5EF4-FFF2-40B4-BE49-F238E27FC236}">
              <a16:creationId xmlns:a16="http://schemas.microsoft.com/office/drawing/2014/main" id="{00000000-0008-0000-0000-000074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a:extLst>
            <a:ext uri="{FF2B5EF4-FFF2-40B4-BE49-F238E27FC236}">
              <a16:creationId xmlns:a16="http://schemas.microsoft.com/office/drawing/2014/main" id="{00000000-0008-0000-0000-000075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a:extLst>
            <a:ext uri="{FF2B5EF4-FFF2-40B4-BE49-F238E27FC236}">
              <a16:creationId xmlns:a16="http://schemas.microsoft.com/office/drawing/2014/main" id="{00000000-0008-0000-0000-000076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a:extLst>
            <a:ext uri="{FF2B5EF4-FFF2-40B4-BE49-F238E27FC236}">
              <a16:creationId xmlns:a16="http://schemas.microsoft.com/office/drawing/2014/main" id="{00000000-0008-0000-0000-000077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債務償還比率は令和元年度を機に急激に改善していて、令和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年度においては</a:t>
          </a:r>
          <a:r>
            <a:rPr kumimoji="1" lang="en-US" altLang="ja-JP" sz="1100">
              <a:solidFill>
                <a:schemeClr val="dk1"/>
              </a:solidFill>
              <a:effectLst/>
              <a:latin typeface="+mn-lt"/>
              <a:ea typeface="+mn-ea"/>
              <a:cs typeface="+mn-cs"/>
            </a:rPr>
            <a:t>289.2%</a:t>
          </a:r>
          <a:r>
            <a:rPr kumimoji="1" lang="ja-JP" altLang="ja-JP" sz="1100">
              <a:solidFill>
                <a:schemeClr val="dk1"/>
              </a:solidFill>
              <a:effectLst/>
              <a:latin typeface="+mn-lt"/>
              <a:ea typeface="+mn-ea"/>
              <a:cs typeface="+mn-cs"/>
            </a:rPr>
            <a:t>となり、類似団体の平均を上回った。</a:t>
          </a:r>
          <a:r>
            <a:rPr kumimoji="1" lang="ja-JP" altLang="en-US" sz="1100">
              <a:solidFill>
                <a:schemeClr val="dk1"/>
              </a:solidFill>
              <a:effectLst/>
              <a:latin typeface="+mn-lt"/>
              <a:ea typeface="+mn-ea"/>
              <a:cs typeface="+mn-cs"/>
            </a:rPr>
            <a:t>地方債償還については前年度と同等に償還をしていたが</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ふるさと甲佐応援基金や財政調整基金等、基金の積立額が昨年度よりも多かったため改善しているものとみられる</a:t>
          </a:r>
          <a:r>
            <a:rPr kumimoji="1" lang="ja-JP" altLang="ja-JP" sz="1100">
              <a:solidFill>
                <a:schemeClr val="dk1"/>
              </a:solidFill>
              <a:effectLst/>
              <a:latin typeface="+mn-lt"/>
              <a:ea typeface="+mn-ea"/>
              <a:cs typeface="+mn-cs"/>
            </a:rPr>
            <a:t>。引き続き計画的な</a:t>
          </a:r>
          <a:r>
            <a:rPr kumimoji="1" lang="ja-JP" altLang="en-US" sz="1100">
              <a:solidFill>
                <a:schemeClr val="dk1"/>
              </a:solidFill>
              <a:effectLst/>
              <a:latin typeface="+mn-lt"/>
              <a:ea typeface="+mn-ea"/>
              <a:cs typeface="+mn-cs"/>
            </a:rPr>
            <a:t>財政運営に</a:t>
          </a:r>
          <a:r>
            <a:rPr kumimoji="1" lang="ja-JP" altLang="ja-JP" sz="1100">
              <a:solidFill>
                <a:schemeClr val="dk1"/>
              </a:solidFill>
              <a:effectLst/>
              <a:latin typeface="+mn-lt"/>
              <a:ea typeface="+mn-ea"/>
              <a:cs typeface="+mn-cs"/>
            </a:rPr>
            <a:t>努めていく。</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a:extLst>
            <a:ext uri="{FF2B5EF4-FFF2-40B4-BE49-F238E27FC236}">
              <a16:creationId xmlns:a16="http://schemas.microsoft.com/office/drawing/2014/main" id="{00000000-0008-0000-0000-000078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a:extLst>
            <a:ext uri="{FF2B5EF4-FFF2-40B4-BE49-F238E27FC236}">
              <a16:creationId xmlns:a16="http://schemas.microsoft.com/office/drawing/2014/main" id="{00000000-0008-0000-0000-00007A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4" name="テキスト ボックス 123">
          <a:extLst>
            <a:ext uri="{FF2B5EF4-FFF2-40B4-BE49-F238E27FC236}">
              <a16:creationId xmlns:a16="http://schemas.microsoft.com/office/drawing/2014/main" id="{00000000-0008-0000-0000-00007C00000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6" name="テキスト ボックス 125">
          <a:extLst>
            <a:ext uri="{FF2B5EF4-FFF2-40B4-BE49-F238E27FC236}">
              <a16:creationId xmlns:a16="http://schemas.microsoft.com/office/drawing/2014/main" id="{00000000-0008-0000-0000-00007E000000}"/>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7" name="直線コネクタ 126">
          <a:extLst>
            <a:ext uri="{FF2B5EF4-FFF2-40B4-BE49-F238E27FC236}">
              <a16:creationId xmlns:a16="http://schemas.microsoft.com/office/drawing/2014/main" id="{00000000-0008-0000-0000-00007F00000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8" name="テキスト ボックス 127">
          <a:extLst>
            <a:ext uri="{FF2B5EF4-FFF2-40B4-BE49-F238E27FC236}">
              <a16:creationId xmlns:a16="http://schemas.microsoft.com/office/drawing/2014/main" id="{00000000-0008-0000-0000-00008000000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9" name="直線コネクタ 128">
          <a:extLst>
            <a:ext uri="{FF2B5EF4-FFF2-40B4-BE49-F238E27FC236}">
              <a16:creationId xmlns:a16="http://schemas.microsoft.com/office/drawing/2014/main" id="{00000000-0008-0000-0000-00008100000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0" name="テキスト ボックス 129">
          <a:extLst>
            <a:ext uri="{FF2B5EF4-FFF2-40B4-BE49-F238E27FC236}">
              <a16:creationId xmlns:a16="http://schemas.microsoft.com/office/drawing/2014/main" id="{00000000-0008-0000-0000-00008200000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1" name="直線コネクタ 130">
          <a:extLst>
            <a:ext uri="{FF2B5EF4-FFF2-40B4-BE49-F238E27FC236}">
              <a16:creationId xmlns:a16="http://schemas.microsoft.com/office/drawing/2014/main" id="{00000000-0008-0000-0000-00008300000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3" name="直線コネクタ 132">
          <a:extLst>
            <a:ext uri="{FF2B5EF4-FFF2-40B4-BE49-F238E27FC236}">
              <a16:creationId xmlns:a16="http://schemas.microsoft.com/office/drawing/2014/main" id="{00000000-0008-0000-0000-00008500000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00000000-0008-0000-0000-000087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00000000-0008-0000-0000-000088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33</xdr:row>
      <xdr:rowOff>158759</xdr:rowOff>
    </xdr:to>
    <xdr:cxnSp macro="">
      <xdr:nvCxnSpPr>
        <xdr:cNvPr id="137" name="直線コネクタ 136">
          <a:extLst>
            <a:ext uri="{FF2B5EF4-FFF2-40B4-BE49-F238E27FC236}">
              <a16:creationId xmlns:a16="http://schemas.microsoft.com/office/drawing/2014/main" id="{00000000-0008-0000-0000-000089000000}"/>
            </a:ext>
          </a:extLst>
        </xdr:cNvPr>
        <xdr:cNvCxnSpPr/>
      </xdr:nvCxnSpPr>
      <xdr:spPr>
        <a:xfrm flipV="1">
          <a:off x="14793595" y="5261428"/>
          <a:ext cx="1269" cy="1326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162586</xdr:rowOff>
    </xdr:from>
    <xdr:ext cx="469744" cy="259045"/>
    <xdr:sp macro="" textlink="">
      <xdr:nvSpPr>
        <xdr:cNvPr id="138" name="債務償還比率最小値テキスト">
          <a:extLst>
            <a:ext uri="{FF2B5EF4-FFF2-40B4-BE49-F238E27FC236}">
              <a16:creationId xmlns:a16="http://schemas.microsoft.com/office/drawing/2014/main" id="{00000000-0008-0000-0000-00008A000000}"/>
            </a:ext>
          </a:extLst>
        </xdr:cNvPr>
        <xdr:cNvSpPr txBox="1"/>
      </xdr:nvSpPr>
      <xdr:spPr>
        <a:xfrm>
          <a:off x="14846300" y="6591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158759</xdr:rowOff>
    </xdr:from>
    <xdr:to>
      <xdr:col>76</xdr:col>
      <xdr:colOff>111125</xdr:colOff>
      <xdr:row>33</xdr:row>
      <xdr:rowOff>158759</xdr:rowOff>
    </xdr:to>
    <xdr:cxnSp macro="">
      <xdr:nvCxnSpPr>
        <xdr:cNvPr id="139" name="直線コネクタ 138">
          <a:extLst>
            <a:ext uri="{FF2B5EF4-FFF2-40B4-BE49-F238E27FC236}">
              <a16:creationId xmlns:a16="http://schemas.microsoft.com/office/drawing/2014/main" id="{00000000-0008-0000-0000-00008B000000}"/>
            </a:ext>
          </a:extLst>
        </xdr:cNvPr>
        <xdr:cNvCxnSpPr/>
      </xdr:nvCxnSpPr>
      <xdr:spPr>
        <a:xfrm>
          <a:off x="14706600" y="6588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0" name="債務償還比率最大値テキスト">
          <a:extLst>
            <a:ext uri="{FF2B5EF4-FFF2-40B4-BE49-F238E27FC236}">
              <a16:creationId xmlns:a16="http://schemas.microsoft.com/office/drawing/2014/main" id="{00000000-0008-0000-0000-00008C000000}"/>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1" name="直線コネクタ 140">
          <a:extLst>
            <a:ext uri="{FF2B5EF4-FFF2-40B4-BE49-F238E27FC236}">
              <a16:creationId xmlns:a16="http://schemas.microsoft.com/office/drawing/2014/main" id="{00000000-0008-0000-0000-00008D000000}"/>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113383</xdr:rowOff>
    </xdr:from>
    <xdr:ext cx="469744" cy="259045"/>
    <xdr:sp macro="" textlink="">
      <xdr:nvSpPr>
        <xdr:cNvPr id="142" name="債務償還比率平均値テキスト">
          <a:extLst>
            <a:ext uri="{FF2B5EF4-FFF2-40B4-BE49-F238E27FC236}">
              <a16:creationId xmlns:a16="http://schemas.microsoft.com/office/drawing/2014/main" id="{00000000-0008-0000-0000-00008E000000}"/>
            </a:ext>
          </a:extLst>
        </xdr:cNvPr>
        <xdr:cNvSpPr txBox="1"/>
      </xdr:nvSpPr>
      <xdr:spPr>
        <a:xfrm>
          <a:off x="14846300" y="58569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134956</xdr:rowOff>
    </xdr:from>
    <xdr:to>
      <xdr:col>76</xdr:col>
      <xdr:colOff>73025</xdr:colOff>
      <xdr:row>30</xdr:row>
      <xdr:rowOff>65106</xdr:rowOff>
    </xdr:to>
    <xdr:sp macro="" textlink="">
      <xdr:nvSpPr>
        <xdr:cNvPr id="143" name="フローチャート: 判断 142">
          <a:extLst>
            <a:ext uri="{FF2B5EF4-FFF2-40B4-BE49-F238E27FC236}">
              <a16:creationId xmlns:a16="http://schemas.microsoft.com/office/drawing/2014/main" id="{00000000-0008-0000-0000-00008F000000}"/>
            </a:ext>
          </a:extLst>
        </xdr:cNvPr>
        <xdr:cNvSpPr/>
      </xdr:nvSpPr>
      <xdr:spPr>
        <a:xfrm>
          <a:off x="14744700" y="5878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120768</xdr:rowOff>
    </xdr:from>
    <xdr:to>
      <xdr:col>72</xdr:col>
      <xdr:colOff>123825</xdr:colOff>
      <xdr:row>30</xdr:row>
      <xdr:rowOff>50918</xdr:rowOff>
    </xdr:to>
    <xdr:sp macro="" textlink="">
      <xdr:nvSpPr>
        <xdr:cNvPr id="144" name="フローチャート: 判断 143">
          <a:extLst>
            <a:ext uri="{FF2B5EF4-FFF2-40B4-BE49-F238E27FC236}">
              <a16:creationId xmlns:a16="http://schemas.microsoft.com/office/drawing/2014/main" id="{00000000-0008-0000-0000-000090000000}"/>
            </a:ext>
          </a:extLst>
        </xdr:cNvPr>
        <xdr:cNvSpPr/>
      </xdr:nvSpPr>
      <xdr:spPr>
        <a:xfrm>
          <a:off x="14033500" y="5864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113828</xdr:rowOff>
    </xdr:from>
    <xdr:to>
      <xdr:col>68</xdr:col>
      <xdr:colOff>123825</xdr:colOff>
      <xdr:row>30</xdr:row>
      <xdr:rowOff>43978</xdr:rowOff>
    </xdr:to>
    <xdr:sp macro="" textlink="">
      <xdr:nvSpPr>
        <xdr:cNvPr id="145" name="フローチャート: 判断 144">
          <a:extLst>
            <a:ext uri="{FF2B5EF4-FFF2-40B4-BE49-F238E27FC236}">
              <a16:creationId xmlns:a16="http://schemas.microsoft.com/office/drawing/2014/main" id="{00000000-0008-0000-0000-000091000000}"/>
            </a:ext>
          </a:extLst>
        </xdr:cNvPr>
        <xdr:cNvSpPr/>
      </xdr:nvSpPr>
      <xdr:spPr>
        <a:xfrm>
          <a:off x="13271500" y="5857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146712</xdr:rowOff>
    </xdr:from>
    <xdr:to>
      <xdr:col>64</xdr:col>
      <xdr:colOff>123825</xdr:colOff>
      <xdr:row>31</xdr:row>
      <xdr:rowOff>76862</xdr:rowOff>
    </xdr:to>
    <xdr:sp macro="" textlink="">
      <xdr:nvSpPr>
        <xdr:cNvPr id="146" name="フローチャート: 判断 145">
          <a:extLst>
            <a:ext uri="{FF2B5EF4-FFF2-40B4-BE49-F238E27FC236}">
              <a16:creationId xmlns:a16="http://schemas.microsoft.com/office/drawing/2014/main" id="{00000000-0008-0000-0000-000092000000}"/>
            </a:ext>
          </a:extLst>
        </xdr:cNvPr>
        <xdr:cNvSpPr/>
      </xdr:nvSpPr>
      <xdr:spPr>
        <a:xfrm>
          <a:off x="12509500" y="606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98597</xdr:rowOff>
    </xdr:from>
    <xdr:to>
      <xdr:col>60</xdr:col>
      <xdr:colOff>123825</xdr:colOff>
      <xdr:row>31</xdr:row>
      <xdr:rowOff>28747</xdr:rowOff>
    </xdr:to>
    <xdr:sp macro="" textlink="">
      <xdr:nvSpPr>
        <xdr:cNvPr id="147" name="フローチャート: 判断 146">
          <a:extLst>
            <a:ext uri="{FF2B5EF4-FFF2-40B4-BE49-F238E27FC236}">
              <a16:creationId xmlns:a16="http://schemas.microsoft.com/office/drawing/2014/main" id="{00000000-0008-0000-0000-000093000000}"/>
            </a:ext>
          </a:extLst>
        </xdr:cNvPr>
        <xdr:cNvSpPr/>
      </xdr:nvSpPr>
      <xdr:spPr>
        <a:xfrm>
          <a:off x="11747500" y="601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00000000-0008-0000-0000-000094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00000000-0008-0000-0000-000095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0000000-0008-0000-0000-000096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0000000-0008-0000-0000-000097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00000000-0008-0000-0000-000098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84491</xdr:rowOff>
    </xdr:from>
    <xdr:to>
      <xdr:col>76</xdr:col>
      <xdr:colOff>73025</xdr:colOff>
      <xdr:row>29</xdr:row>
      <xdr:rowOff>14641</xdr:rowOff>
    </xdr:to>
    <xdr:sp macro="" textlink="">
      <xdr:nvSpPr>
        <xdr:cNvPr id="153" name="楕円 152">
          <a:extLst>
            <a:ext uri="{FF2B5EF4-FFF2-40B4-BE49-F238E27FC236}">
              <a16:creationId xmlns:a16="http://schemas.microsoft.com/office/drawing/2014/main" id="{00000000-0008-0000-0000-000099000000}"/>
            </a:ext>
          </a:extLst>
        </xdr:cNvPr>
        <xdr:cNvSpPr/>
      </xdr:nvSpPr>
      <xdr:spPr>
        <a:xfrm>
          <a:off x="14744700" y="5656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107368</xdr:rowOff>
    </xdr:from>
    <xdr:ext cx="469744" cy="259045"/>
    <xdr:sp macro="" textlink="">
      <xdr:nvSpPr>
        <xdr:cNvPr id="154" name="債務償還比率該当値テキスト">
          <a:extLst>
            <a:ext uri="{FF2B5EF4-FFF2-40B4-BE49-F238E27FC236}">
              <a16:creationId xmlns:a16="http://schemas.microsoft.com/office/drawing/2014/main" id="{00000000-0008-0000-0000-00009A000000}"/>
            </a:ext>
          </a:extLst>
        </xdr:cNvPr>
        <xdr:cNvSpPr txBox="1"/>
      </xdr:nvSpPr>
      <xdr:spPr>
        <a:xfrm>
          <a:off x="14846300" y="5508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86995</xdr:rowOff>
    </xdr:from>
    <xdr:to>
      <xdr:col>72</xdr:col>
      <xdr:colOff>123825</xdr:colOff>
      <xdr:row>30</xdr:row>
      <xdr:rowOff>17145</xdr:rowOff>
    </xdr:to>
    <xdr:sp macro="" textlink="">
      <xdr:nvSpPr>
        <xdr:cNvPr id="155" name="楕円 154">
          <a:extLst>
            <a:ext uri="{FF2B5EF4-FFF2-40B4-BE49-F238E27FC236}">
              <a16:creationId xmlns:a16="http://schemas.microsoft.com/office/drawing/2014/main" id="{00000000-0008-0000-0000-00009B000000}"/>
            </a:ext>
          </a:extLst>
        </xdr:cNvPr>
        <xdr:cNvSpPr/>
      </xdr:nvSpPr>
      <xdr:spPr>
        <a:xfrm>
          <a:off x="14033500" y="583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135291</xdr:rowOff>
    </xdr:from>
    <xdr:to>
      <xdr:col>76</xdr:col>
      <xdr:colOff>22225</xdr:colOff>
      <xdr:row>29</xdr:row>
      <xdr:rowOff>137795</xdr:rowOff>
    </xdr:to>
    <xdr:cxnSp macro="">
      <xdr:nvCxnSpPr>
        <xdr:cNvPr id="156" name="直線コネクタ 155">
          <a:extLst>
            <a:ext uri="{FF2B5EF4-FFF2-40B4-BE49-F238E27FC236}">
              <a16:creationId xmlns:a16="http://schemas.microsoft.com/office/drawing/2014/main" id="{00000000-0008-0000-0000-00009C000000}"/>
            </a:ext>
          </a:extLst>
        </xdr:cNvPr>
        <xdr:cNvCxnSpPr/>
      </xdr:nvCxnSpPr>
      <xdr:spPr>
        <a:xfrm flipV="1">
          <a:off x="14084300" y="5707416"/>
          <a:ext cx="711200" cy="173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40613</xdr:rowOff>
    </xdr:from>
    <xdr:to>
      <xdr:col>68</xdr:col>
      <xdr:colOff>123825</xdr:colOff>
      <xdr:row>30</xdr:row>
      <xdr:rowOff>142213</xdr:rowOff>
    </xdr:to>
    <xdr:sp macro="" textlink="">
      <xdr:nvSpPr>
        <xdr:cNvPr id="157" name="楕円 156">
          <a:extLst>
            <a:ext uri="{FF2B5EF4-FFF2-40B4-BE49-F238E27FC236}">
              <a16:creationId xmlns:a16="http://schemas.microsoft.com/office/drawing/2014/main" id="{00000000-0008-0000-0000-00009D000000}"/>
            </a:ext>
          </a:extLst>
        </xdr:cNvPr>
        <xdr:cNvSpPr/>
      </xdr:nvSpPr>
      <xdr:spPr>
        <a:xfrm>
          <a:off x="13271500" y="595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137795</xdr:rowOff>
    </xdr:from>
    <xdr:to>
      <xdr:col>72</xdr:col>
      <xdr:colOff>73025</xdr:colOff>
      <xdr:row>30</xdr:row>
      <xdr:rowOff>91413</xdr:rowOff>
    </xdr:to>
    <xdr:cxnSp macro="">
      <xdr:nvCxnSpPr>
        <xdr:cNvPr id="158" name="直線コネクタ 157">
          <a:extLst>
            <a:ext uri="{FF2B5EF4-FFF2-40B4-BE49-F238E27FC236}">
              <a16:creationId xmlns:a16="http://schemas.microsoft.com/office/drawing/2014/main" id="{00000000-0008-0000-0000-00009E000000}"/>
            </a:ext>
          </a:extLst>
        </xdr:cNvPr>
        <xdr:cNvCxnSpPr/>
      </xdr:nvCxnSpPr>
      <xdr:spPr>
        <a:xfrm flipV="1">
          <a:off x="13322300" y="5881370"/>
          <a:ext cx="762000" cy="125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143510</xdr:rowOff>
    </xdr:from>
    <xdr:to>
      <xdr:col>64</xdr:col>
      <xdr:colOff>123825</xdr:colOff>
      <xdr:row>32</xdr:row>
      <xdr:rowOff>73660</xdr:rowOff>
    </xdr:to>
    <xdr:sp macro="" textlink="">
      <xdr:nvSpPr>
        <xdr:cNvPr id="159" name="楕円 158">
          <a:extLst>
            <a:ext uri="{FF2B5EF4-FFF2-40B4-BE49-F238E27FC236}">
              <a16:creationId xmlns:a16="http://schemas.microsoft.com/office/drawing/2014/main" id="{00000000-0008-0000-0000-00009F000000}"/>
            </a:ext>
          </a:extLst>
        </xdr:cNvPr>
        <xdr:cNvSpPr/>
      </xdr:nvSpPr>
      <xdr:spPr>
        <a:xfrm>
          <a:off x="12509500" y="622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91413</xdr:rowOff>
    </xdr:from>
    <xdr:to>
      <xdr:col>68</xdr:col>
      <xdr:colOff>73025</xdr:colOff>
      <xdr:row>32</xdr:row>
      <xdr:rowOff>22860</xdr:rowOff>
    </xdr:to>
    <xdr:cxnSp macro="">
      <xdr:nvCxnSpPr>
        <xdr:cNvPr id="160" name="直線コネクタ 159">
          <a:extLst>
            <a:ext uri="{FF2B5EF4-FFF2-40B4-BE49-F238E27FC236}">
              <a16:creationId xmlns:a16="http://schemas.microsoft.com/office/drawing/2014/main" id="{00000000-0008-0000-0000-0000A0000000}"/>
            </a:ext>
          </a:extLst>
        </xdr:cNvPr>
        <xdr:cNvCxnSpPr/>
      </xdr:nvCxnSpPr>
      <xdr:spPr>
        <a:xfrm flipV="1">
          <a:off x="12560300" y="6006438"/>
          <a:ext cx="762000" cy="274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82051</xdr:rowOff>
    </xdr:from>
    <xdr:to>
      <xdr:col>60</xdr:col>
      <xdr:colOff>123825</xdr:colOff>
      <xdr:row>34</xdr:row>
      <xdr:rowOff>12201</xdr:rowOff>
    </xdr:to>
    <xdr:sp macro="" textlink="">
      <xdr:nvSpPr>
        <xdr:cNvPr id="161" name="楕円 160">
          <a:extLst>
            <a:ext uri="{FF2B5EF4-FFF2-40B4-BE49-F238E27FC236}">
              <a16:creationId xmlns:a16="http://schemas.microsoft.com/office/drawing/2014/main" id="{00000000-0008-0000-0000-0000A1000000}"/>
            </a:ext>
          </a:extLst>
        </xdr:cNvPr>
        <xdr:cNvSpPr/>
      </xdr:nvSpPr>
      <xdr:spPr>
        <a:xfrm>
          <a:off x="11747500" y="651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22860</xdr:rowOff>
    </xdr:from>
    <xdr:to>
      <xdr:col>64</xdr:col>
      <xdr:colOff>73025</xdr:colOff>
      <xdr:row>33</xdr:row>
      <xdr:rowOff>132851</xdr:rowOff>
    </xdr:to>
    <xdr:cxnSp macro="">
      <xdr:nvCxnSpPr>
        <xdr:cNvPr id="162" name="直線コネクタ 161">
          <a:extLst>
            <a:ext uri="{FF2B5EF4-FFF2-40B4-BE49-F238E27FC236}">
              <a16:creationId xmlns:a16="http://schemas.microsoft.com/office/drawing/2014/main" id="{00000000-0008-0000-0000-0000A2000000}"/>
            </a:ext>
          </a:extLst>
        </xdr:cNvPr>
        <xdr:cNvCxnSpPr/>
      </xdr:nvCxnSpPr>
      <xdr:spPr>
        <a:xfrm flipV="1">
          <a:off x="11798300" y="6280785"/>
          <a:ext cx="762000" cy="28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42045</xdr:rowOff>
    </xdr:from>
    <xdr:ext cx="469744" cy="259045"/>
    <xdr:sp macro="" textlink="">
      <xdr:nvSpPr>
        <xdr:cNvPr id="163" name="n_1aveValue債務償還比率">
          <a:extLst>
            <a:ext uri="{FF2B5EF4-FFF2-40B4-BE49-F238E27FC236}">
              <a16:creationId xmlns:a16="http://schemas.microsoft.com/office/drawing/2014/main" id="{00000000-0008-0000-0000-0000A3000000}"/>
            </a:ext>
          </a:extLst>
        </xdr:cNvPr>
        <xdr:cNvSpPr txBox="1"/>
      </xdr:nvSpPr>
      <xdr:spPr>
        <a:xfrm>
          <a:off x="13836727" y="5957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60505</xdr:rowOff>
    </xdr:from>
    <xdr:ext cx="469744" cy="259045"/>
    <xdr:sp macro="" textlink="">
      <xdr:nvSpPr>
        <xdr:cNvPr id="164" name="n_2aveValue債務償還比率">
          <a:extLst>
            <a:ext uri="{FF2B5EF4-FFF2-40B4-BE49-F238E27FC236}">
              <a16:creationId xmlns:a16="http://schemas.microsoft.com/office/drawing/2014/main" id="{00000000-0008-0000-0000-0000A4000000}"/>
            </a:ext>
          </a:extLst>
        </xdr:cNvPr>
        <xdr:cNvSpPr txBox="1"/>
      </xdr:nvSpPr>
      <xdr:spPr>
        <a:xfrm>
          <a:off x="13087427" y="5632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93389</xdr:rowOff>
    </xdr:from>
    <xdr:ext cx="469744" cy="259045"/>
    <xdr:sp macro="" textlink="">
      <xdr:nvSpPr>
        <xdr:cNvPr id="165" name="n_3aveValue債務償還比率">
          <a:extLst>
            <a:ext uri="{FF2B5EF4-FFF2-40B4-BE49-F238E27FC236}">
              <a16:creationId xmlns:a16="http://schemas.microsoft.com/office/drawing/2014/main" id="{00000000-0008-0000-0000-0000A5000000}"/>
            </a:ext>
          </a:extLst>
        </xdr:cNvPr>
        <xdr:cNvSpPr txBox="1"/>
      </xdr:nvSpPr>
      <xdr:spPr>
        <a:xfrm>
          <a:off x="12325427" y="5836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45274</xdr:rowOff>
    </xdr:from>
    <xdr:ext cx="469744" cy="259045"/>
    <xdr:sp macro="" textlink="">
      <xdr:nvSpPr>
        <xdr:cNvPr id="166" name="n_4aveValue債務償還比率">
          <a:extLst>
            <a:ext uri="{FF2B5EF4-FFF2-40B4-BE49-F238E27FC236}">
              <a16:creationId xmlns:a16="http://schemas.microsoft.com/office/drawing/2014/main" id="{00000000-0008-0000-0000-0000A6000000}"/>
            </a:ext>
          </a:extLst>
        </xdr:cNvPr>
        <xdr:cNvSpPr txBox="1"/>
      </xdr:nvSpPr>
      <xdr:spPr>
        <a:xfrm>
          <a:off x="11563427" y="5788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33672</xdr:rowOff>
    </xdr:from>
    <xdr:ext cx="469744" cy="259045"/>
    <xdr:sp macro="" textlink="">
      <xdr:nvSpPr>
        <xdr:cNvPr id="167" name="n_1mainValue債務償還比率">
          <a:extLst>
            <a:ext uri="{FF2B5EF4-FFF2-40B4-BE49-F238E27FC236}">
              <a16:creationId xmlns:a16="http://schemas.microsoft.com/office/drawing/2014/main" id="{00000000-0008-0000-0000-0000A7000000}"/>
            </a:ext>
          </a:extLst>
        </xdr:cNvPr>
        <xdr:cNvSpPr txBox="1"/>
      </xdr:nvSpPr>
      <xdr:spPr>
        <a:xfrm>
          <a:off x="13836727" y="5605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133340</xdr:rowOff>
    </xdr:from>
    <xdr:ext cx="469744" cy="259045"/>
    <xdr:sp macro="" textlink="">
      <xdr:nvSpPr>
        <xdr:cNvPr id="168" name="n_2mainValue債務償還比率">
          <a:extLst>
            <a:ext uri="{FF2B5EF4-FFF2-40B4-BE49-F238E27FC236}">
              <a16:creationId xmlns:a16="http://schemas.microsoft.com/office/drawing/2014/main" id="{00000000-0008-0000-0000-0000A8000000}"/>
            </a:ext>
          </a:extLst>
        </xdr:cNvPr>
        <xdr:cNvSpPr txBox="1"/>
      </xdr:nvSpPr>
      <xdr:spPr>
        <a:xfrm>
          <a:off x="13087427" y="6048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64787</xdr:rowOff>
    </xdr:from>
    <xdr:ext cx="469744" cy="259045"/>
    <xdr:sp macro="" textlink="">
      <xdr:nvSpPr>
        <xdr:cNvPr id="169" name="n_3mainValue債務償還比率">
          <a:extLst>
            <a:ext uri="{FF2B5EF4-FFF2-40B4-BE49-F238E27FC236}">
              <a16:creationId xmlns:a16="http://schemas.microsoft.com/office/drawing/2014/main" id="{00000000-0008-0000-0000-0000A9000000}"/>
            </a:ext>
          </a:extLst>
        </xdr:cNvPr>
        <xdr:cNvSpPr txBox="1"/>
      </xdr:nvSpPr>
      <xdr:spPr>
        <a:xfrm>
          <a:off x="12325427" y="6322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34</xdr:row>
      <xdr:rowOff>3328</xdr:rowOff>
    </xdr:from>
    <xdr:ext cx="469744" cy="259045"/>
    <xdr:sp macro="" textlink="">
      <xdr:nvSpPr>
        <xdr:cNvPr id="170" name="n_4mainValue債務償還比率">
          <a:extLst>
            <a:ext uri="{FF2B5EF4-FFF2-40B4-BE49-F238E27FC236}">
              <a16:creationId xmlns:a16="http://schemas.microsoft.com/office/drawing/2014/main" id="{00000000-0008-0000-0000-0000AA000000}"/>
            </a:ext>
          </a:extLst>
        </xdr:cNvPr>
        <xdr:cNvSpPr txBox="1"/>
      </xdr:nvSpPr>
      <xdr:spPr>
        <a:xfrm>
          <a:off x="11563427" y="6604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a:extLst>
            <a:ext uri="{FF2B5EF4-FFF2-40B4-BE49-F238E27FC236}">
              <a16:creationId xmlns:a16="http://schemas.microsoft.com/office/drawing/2014/main" id="{00000000-0008-0000-0000-0000AB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a:extLst>
            <a:ext uri="{FF2B5EF4-FFF2-40B4-BE49-F238E27FC236}">
              <a16:creationId xmlns:a16="http://schemas.microsoft.com/office/drawing/2014/main" id="{00000000-0008-0000-0000-0000AC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a:extLst>
            <a:ext uri="{FF2B5EF4-FFF2-40B4-BE49-F238E27FC236}">
              <a16:creationId xmlns:a16="http://schemas.microsoft.com/office/drawing/2014/main" id="{00000000-0008-0000-0000-0000AD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a:extLst>
            <a:ext uri="{FF2B5EF4-FFF2-40B4-BE49-F238E27FC236}">
              <a16:creationId xmlns:a16="http://schemas.microsoft.com/office/drawing/2014/main" id="{00000000-0008-0000-0000-0000AE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a:extLst>
            <a:ext uri="{FF2B5EF4-FFF2-40B4-BE49-F238E27FC236}">
              <a16:creationId xmlns:a16="http://schemas.microsoft.com/office/drawing/2014/main" id="{00000000-0008-0000-0000-0000AF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a:extLst>
            <a:ext uri="{FF2B5EF4-FFF2-40B4-BE49-F238E27FC236}">
              <a16:creationId xmlns:a16="http://schemas.microsoft.com/office/drawing/2014/main" id="{00000000-0008-0000-0000-0000B0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10,146
10,015
57.93
11,104,890
10,232,813
853,185
4,118,376
10,282,595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00000000-0008-0000-0100-000036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108204</xdr:rowOff>
    </xdr:from>
    <xdr:to>
      <xdr:col>24</xdr:col>
      <xdr:colOff>62865</xdr:colOff>
      <xdr:row>41</xdr:row>
      <xdr:rowOff>62484</xdr:rowOff>
    </xdr:to>
    <xdr:cxnSp macro="">
      <xdr:nvCxnSpPr>
        <xdr:cNvPr id="55" name="直線コネクタ 54">
          <a:extLst>
            <a:ext uri="{FF2B5EF4-FFF2-40B4-BE49-F238E27FC236}">
              <a16:creationId xmlns:a16="http://schemas.microsoft.com/office/drawing/2014/main" id="{00000000-0008-0000-0100-000037000000}"/>
            </a:ext>
          </a:extLst>
        </xdr:cNvPr>
        <xdr:cNvCxnSpPr/>
      </xdr:nvCxnSpPr>
      <xdr:spPr>
        <a:xfrm flipV="1">
          <a:off x="4634865" y="5766054"/>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66311</xdr:rowOff>
    </xdr:from>
    <xdr:ext cx="405111" cy="259045"/>
    <xdr:sp macro="" textlink="">
      <xdr:nvSpPr>
        <xdr:cNvPr id="56" name="【道路】&#10;有形固定資産減価償却率最小値テキスト">
          <a:extLst>
            <a:ext uri="{FF2B5EF4-FFF2-40B4-BE49-F238E27FC236}">
              <a16:creationId xmlns:a16="http://schemas.microsoft.com/office/drawing/2014/main" id="{00000000-0008-0000-0100-000038000000}"/>
            </a:ext>
          </a:extLst>
        </xdr:cNvPr>
        <xdr:cNvSpPr txBox="1"/>
      </xdr:nvSpPr>
      <xdr:spPr>
        <a:xfrm>
          <a:off x="4673600" y="7095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62484</xdr:rowOff>
    </xdr:from>
    <xdr:to>
      <xdr:col>24</xdr:col>
      <xdr:colOff>152400</xdr:colOff>
      <xdr:row>41</xdr:row>
      <xdr:rowOff>62484</xdr:rowOff>
    </xdr:to>
    <xdr:cxnSp macro="">
      <xdr:nvCxnSpPr>
        <xdr:cNvPr id="57" name="直線コネクタ 56">
          <a:extLst>
            <a:ext uri="{FF2B5EF4-FFF2-40B4-BE49-F238E27FC236}">
              <a16:creationId xmlns:a16="http://schemas.microsoft.com/office/drawing/2014/main" id="{00000000-0008-0000-0100-000039000000}"/>
            </a:ext>
          </a:extLst>
        </xdr:cNvPr>
        <xdr:cNvCxnSpPr/>
      </xdr:nvCxnSpPr>
      <xdr:spPr>
        <a:xfrm>
          <a:off x="4546600" y="7091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54881</xdr:rowOff>
    </xdr:from>
    <xdr:ext cx="405111" cy="259045"/>
    <xdr:sp macro="" textlink="">
      <xdr:nvSpPr>
        <xdr:cNvPr id="58" name="【道路】&#10;有形固定資産減価償却率最大値テキスト">
          <a:extLst>
            <a:ext uri="{FF2B5EF4-FFF2-40B4-BE49-F238E27FC236}">
              <a16:creationId xmlns:a16="http://schemas.microsoft.com/office/drawing/2014/main" id="{00000000-0008-0000-0100-00003A000000}"/>
            </a:ext>
          </a:extLst>
        </xdr:cNvPr>
        <xdr:cNvSpPr txBox="1"/>
      </xdr:nvSpPr>
      <xdr:spPr>
        <a:xfrm>
          <a:off x="4673600" y="5541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108204</xdr:rowOff>
    </xdr:from>
    <xdr:to>
      <xdr:col>24</xdr:col>
      <xdr:colOff>152400</xdr:colOff>
      <xdr:row>33</xdr:row>
      <xdr:rowOff>108204</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4546600" y="5766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31259</xdr:rowOff>
    </xdr:from>
    <xdr:ext cx="405111" cy="259045"/>
    <xdr:sp macro="" textlink="">
      <xdr:nvSpPr>
        <xdr:cNvPr id="60" name="【道路】&#10;有形固定資産減価償却率平均値テキスト">
          <a:extLst>
            <a:ext uri="{FF2B5EF4-FFF2-40B4-BE49-F238E27FC236}">
              <a16:creationId xmlns:a16="http://schemas.microsoft.com/office/drawing/2014/main" id="{00000000-0008-0000-0100-00003C000000}"/>
            </a:ext>
          </a:extLst>
        </xdr:cNvPr>
        <xdr:cNvSpPr txBox="1"/>
      </xdr:nvSpPr>
      <xdr:spPr>
        <a:xfrm>
          <a:off x="4673600" y="63749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52832</xdr:rowOff>
    </xdr:from>
    <xdr:to>
      <xdr:col>24</xdr:col>
      <xdr:colOff>114300</xdr:colOff>
      <xdr:row>37</xdr:row>
      <xdr:rowOff>154432</xdr:rowOff>
    </xdr:to>
    <xdr:sp macro="" textlink="">
      <xdr:nvSpPr>
        <xdr:cNvPr id="61" name="フローチャート: 判断 60">
          <a:extLst>
            <a:ext uri="{FF2B5EF4-FFF2-40B4-BE49-F238E27FC236}">
              <a16:creationId xmlns:a16="http://schemas.microsoft.com/office/drawing/2014/main" id="{00000000-0008-0000-0100-00003D000000}"/>
            </a:ext>
          </a:extLst>
        </xdr:cNvPr>
        <xdr:cNvSpPr/>
      </xdr:nvSpPr>
      <xdr:spPr>
        <a:xfrm>
          <a:off x="4584700" y="6396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11684</xdr:rowOff>
    </xdr:from>
    <xdr:to>
      <xdr:col>20</xdr:col>
      <xdr:colOff>38100</xdr:colOff>
      <xdr:row>37</xdr:row>
      <xdr:rowOff>113284</xdr:rowOff>
    </xdr:to>
    <xdr:sp macro="" textlink="">
      <xdr:nvSpPr>
        <xdr:cNvPr id="62" name="フローチャート: 判断 61">
          <a:extLst>
            <a:ext uri="{FF2B5EF4-FFF2-40B4-BE49-F238E27FC236}">
              <a16:creationId xmlns:a16="http://schemas.microsoft.com/office/drawing/2014/main" id="{00000000-0008-0000-0100-00003E000000}"/>
            </a:ext>
          </a:extLst>
        </xdr:cNvPr>
        <xdr:cNvSpPr/>
      </xdr:nvSpPr>
      <xdr:spPr>
        <a:xfrm>
          <a:off x="3746500" y="6355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2857500" y="633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128270</xdr:rowOff>
    </xdr:from>
    <xdr:to>
      <xdr:col>10</xdr:col>
      <xdr:colOff>165100</xdr:colOff>
      <xdr:row>37</xdr:row>
      <xdr:rowOff>58420</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1968500" y="630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103124</xdr:rowOff>
    </xdr:from>
    <xdr:to>
      <xdr:col>6</xdr:col>
      <xdr:colOff>38100</xdr:colOff>
      <xdr:row>37</xdr:row>
      <xdr:rowOff>33274</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1079500" y="6275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00000000-0008-0000-0100-000042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00000000-0008-0000-0100-000043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57404</xdr:rowOff>
    </xdr:from>
    <xdr:to>
      <xdr:col>24</xdr:col>
      <xdr:colOff>114300</xdr:colOff>
      <xdr:row>33</xdr:row>
      <xdr:rowOff>159004</xdr:rowOff>
    </xdr:to>
    <xdr:sp macro="" textlink="">
      <xdr:nvSpPr>
        <xdr:cNvPr id="71" name="楕円 70">
          <a:extLst>
            <a:ext uri="{FF2B5EF4-FFF2-40B4-BE49-F238E27FC236}">
              <a16:creationId xmlns:a16="http://schemas.microsoft.com/office/drawing/2014/main" id="{00000000-0008-0000-0100-000047000000}"/>
            </a:ext>
          </a:extLst>
        </xdr:cNvPr>
        <xdr:cNvSpPr/>
      </xdr:nvSpPr>
      <xdr:spPr>
        <a:xfrm>
          <a:off x="4584700" y="5715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10431</xdr:rowOff>
    </xdr:from>
    <xdr:ext cx="405111" cy="259045"/>
    <xdr:sp macro="" textlink="">
      <xdr:nvSpPr>
        <xdr:cNvPr id="72" name="【道路】&#10;有形固定資産減価償却率該当値テキスト">
          <a:extLst>
            <a:ext uri="{FF2B5EF4-FFF2-40B4-BE49-F238E27FC236}">
              <a16:creationId xmlns:a16="http://schemas.microsoft.com/office/drawing/2014/main" id="{00000000-0008-0000-0100-000048000000}"/>
            </a:ext>
          </a:extLst>
        </xdr:cNvPr>
        <xdr:cNvSpPr txBox="1"/>
      </xdr:nvSpPr>
      <xdr:spPr>
        <a:xfrm>
          <a:off x="4673600" y="5668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27686</xdr:rowOff>
    </xdr:from>
    <xdr:to>
      <xdr:col>20</xdr:col>
      <xdr:colOff>38100</xdr:colOff>
      <xdr:row>33</xdr:row>
      <xdr:rowOff>129286</xdr:rowOff>
    </xdr:to>
    <xdr:sp macro="" textlink="">
      <xdr:nvSpPr>
        <xdr:cNvPr id="73" name="楕円 72">
          <a:extLst>
            <a:ext uri="{FF2B5EF4-FFF2-40B4-BE49-F238E27FC236}">
              <a16:creationId xmlns:a16="http://schemas.microsoft.com/office/drawing/2014/main" id="{00000000-0008-0000-0100-000049000000}"/>
            </a:ext>
          </a:extLst>
        </xdr:cNvPr>
        <xdr:cNvSpPr/>
      </xdr:nvSpPr>
      <xdr:spPr>
        <a:xfrm>
          <a:off x="3746500" y="5685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33</xdr:row>
      <xdr:rowOff>78486</xdr:rowOff>
    </xdr:from>
    <xdr:to>
      <xdr:col>24</xdr:col>
      <xdr:colOff>63500</xdr:colOff>
      <xdr:row>33</xdr:row>
      <xdr:rowOff>108204</xdr:rowOff>
    </xdr:to>
    <xdr:cxnSp macro="">
      <xdr:nvCxnSpPr>
        <xdr:cNvPr id="74" name="直線コネクタ 73">
          <a:extLst>
            <a:ext uri="{FF2B5EF4-FFF2-40B4-BE49-F238E27FC236}">
              <a16:creationId xmlns:a16="http://schemas.microsoft.com/office/drawing/2014/main" id="{00000000-0008-0000-0100-00004A000000}"/>
            </a:ext>
          </a:extLst>
        </xdr:cNvPr>
        <xdr:cNvCxnSpPr/>
      </xdr:nvCxnSpPr>
      <xdr:spPr>
        <a:xfrm>
          <a:off x="3797300" y="5736336"/>
          <a:ext cx="8382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29972</xdr:rowOff>
    </xdr:from>
    <xdr:to>
      <xdr:col>15</xdr:col>
      <xdr:colOff>101600</xdr:colOff>
      <xdr:row>36</xdr:row>
      <xdr:rowOff>131572</xdr:rowOff>
    </xdr:to>
    <xdr:sp macro="" textlink="">
      <xdr:nvSpPr>
        <xdr:cNvPr id="75" name="楕円 74">
          <a:extLst>
            <a:ext uri="{FF2B5EF4-FFF2-40B4-BE49-F238E27FC236}">
              <a16:creationId xmlns:a16="http://schemas.microsoft.com/office/drawing/2014/main" id="{00000000-0008-0000-0100-00004B000000}"/>
            </a:ext>
          </a:extLst>
        </xdr:cNvPr>
        <xdr:cNvSpPr/>
      </xdr:nvSpPr>
      <xdr:spPr>
        <a:xfrm>
          <a:off x="2857500" y="620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78486</xdr:rowOff>
    </xdr:from>
    <xdr:to>
      <xdr:col>19</xdr:col>
      <xdr:colOff>177800</xdr:colOff>
      <xdr:row>36</xdr:row>
      <xdr:rowOff>80772</xdr:rowOff>
    </xdr:to>
    <xdr:cxnSp macro="">
      <xdr:nvCxnSpPr>
        <xdr:cNvPr id="76" name="直線コネクタ 75">
          <a:extLst>
            <a:ext uri="{FF2B5EF4-FFF2-40B4-BE49-F238E27FC236}">
              <a16:creationId xmlns:a16="http://schemas.microsoft.com/office/drawing/2014/main" id="{00000000-0008-0000-0100-00004C000000}"/>
            </a:ext>
          </a:extLst>
        </xdr:cNvPr>
        <xdr:cNvCxnSpPr/>
      </xdr:nvCxnSpPr>
      <xdr:spPr>
        <a:xfrm flipV="1">
          <a:off x="2908300" y="5736336"/>
          <a:ext cx="889000" cy="516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61976</xdr:rowOff>
    </xdr:from>
    <xdr:to>
      <xdr:col>10</xdr:col>
      <xdr:colOff>165100</xdr:colOff>
      <xdr:row>35</xdr:row>
      <xdr:rowOff>163576</xdr:rowOff>
    </xdr:to>
    <xdr:sp macro="" textlink="">
      <xdr:nvSpPr>
        <xdr:cNvPr id="77" name="楕円 76">
          <a:extLst>
            <a:ext uri="{FF2B5EF4-FFF2-40B4-BE49-F238E27FC236}">
              <a16:creationId xmlns:a16="http://schemas.microsoft.com/office/drawing/2014/main" id="{00000000-0008-0000-0100-00004D000000}"/>
            </a:ext>
          </a:extLst>
        </xdr:cNvPr>
        <xdr:cNvSpPr/>
      </xdr:nvSpPr>
      <xdr:spPr>
        <a:xfrm>
          <a:off x="1968500" y="606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112776</xdr:rowOff>
    </xdr:from>
    <xdr:to>
      <xdr:col>15</xdr:col>
      <xdr:colOff>50800</xdr:colOff>
      <xdr:row>36</xdr:row>
      <xdr:rowOff>80772</xdr:rowOff>
    </xdr:to>
    <xdr:cxnSp macro="">
      <xdr:nvCxnSpPr>
        <xdr:cNvPr id="78" name="直線コネクタ 77">
          <a:extLst>
            <a:ext uri="{FF2B5EF4-FFF2-40B4-BE49-F238E27FC236}">
              <a16:creationId xmlns:a16="http://schemas.microsoft.com/office/drawing/2014/main" id="{00000000-0008-0000-0100-00004E000000}"/>
            </a:ext>
          </a:extLst>
        </xdr:cNvPr>
        <xdr:cNvCxnSpPr/>
      </xdr:nvCxnSpPr>
      <xdr:spPr>
        <a:xfrm>
          <a:off x="2019300" y="6113526"/>
          <a:ext cx="889000" cy="139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2540</xdr:rowOff>
    </xdr:from>
    <xdr:to>
      <xdr:col>6</xdr:col>
      <xdr:colOff>38100</xdr:colOff>
      <xdr:row>34</xdr:row>
      <xdr:rowOff>104140</xdr:rowOff>
    </xdr:to>
    <xdr:sp macro="" textlink="">
      <xdr:nvSpPr>
        <xdr:cNvPr id="79" name="楕円 78">
          <a:extLst>
            <a:ext uri="{FF2B5EF4-FFF2-40B4-BE49-F238E27FC236}">
              <a16:creationId xmlns:a16="http://schemas.microsoft.com/office/drawing/2014/main" id="{00000000-0008-0000-0100-00004F000000}"/>
            </a:ext>
          </a:extLst>
        </xdr:cNvPr>
        <xdr:cNvSpPr/>
      </xdr:nvSpPr>
      <xdr:spPr>
        <a:xfrm>
          <a:off x="1079500" y="5831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53340</xdr:rowOff>
    </xdr:from>
    <xdr:to>
      <xdr:col>10</xdr:col>
      <xdr:colOff>114300</xdr:colOff>
      <xdr:row>35</xdr:row>
      <xdr:rowOff>112776</xdr:rowOff>
    </xdr:to>
    <xdr:cxnSp macro="">
      <xdr:nvCxnSpPr>
        <xdr:cNvPr id="80" name="直線コネクタ 79">
          <a:extLst>
            <a:ext uri="{FF2B5EF4-FFF2-40B4-BE49-F238E27FC236}">
              <a16:creationId xmlns:a16="http://schemas.microsoft.com/office/drawing/2014/main" id="{00000000-0008-0000-0100-000050000000}"/>
            </a:ext>
          </a:extLst>
        </xdr:cNvPr>
        <xdr:cNvCxnSpPr/>
      </xdr:nvCxnSpPr>
      <xdr:spPr>
        <a:xfrm>
          <a:off x="1130300" y="5882640"/>
          <a:ext cx="889000" cy="23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104411</xdr:rowOff>
    </xdr:from>
    <xdr:ext cx="405111" cy="259045"/>
    <xdr:sp macro="" textlink="">
      <xdr:nvSpPr>
        <xdr:cNvPr id="81" name="n_1aveValue【道路】&#10;有形固定資産減価償却率">
          <a:extLst>
            <a:ext uri="{FF2B5EF4-FFF2-40B4-BE49-F238E27FC236}">
              <a16:creationId xmlns:a16="http://schemas.microsoft.com/office/drawing/2014/main" id="{00000000-0008-0000-0100-000051000000}"/>
            </a:ext>
          </a:extLst>
        </xdr:cNvPr>
        <xdr:cNvSpPr txBox="1"/>
      </xdr:nvSpPr>
      <xdr:spPr>
        <a:xfrm>
          <a:off x="3582044" y="6448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86123</xdr:rowOff>
    </xdr:from>
    <xdr:ext cx="405111" cy="259045"/>
    <xdr:sp macro="" textlink="">
      <xdr:nvSpPr>
        <xdr:cNvPr id="82" name="n_2aveValue【道路】&#10;有形固定資産減価償却率">
          <a:extLst>
            <a:ext uri="{FF2B5EF4-FFF2-40B4-BE49-F238E27FC236}">
              <a16:creationId xmlns:a16="http://schemas.microsoft.com/office/drawing/2014/main" id="{00000000-0008-0000-0100-000052000000}"/>
            </a:ext>
          </a:extLst>
        </xdr:cNvPr>
        <xdr:cNvSpPr txBox="1"/>
      </xdr:nvSpPr>
      <xdr:spPr>
        <a:xfrm>
          <a:off x="2705744" y="6429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49547</xdr:rowOff>
    </xdr:from>
    <xdr:ext cx="405111" cy="259045"/>
    <xdr:sp macro="" textlink="">
      <xdr:nvSpPr>
        <xdr:cNvPr id="83" name="n_3aveValue【道路】&#10;有形固定資産減価償却率">
          <a:extLst>
            <a:ext uri="{FF2B5EF4-FFF2-40B4-BE49-F238E27FC236}">
              <a16:creationId xmlns:a16="http://schemas.microsoft.com/office/drawing/2014/main" id="{00000000-0008-0000-0100-000053000000}"/>
            </a:ext>
          </a:extLst>
        </xdr:cNvPr>
        <xdr:cNvSpPr txBox="1"/>
      </xdr:nvSpPr>
      <xdr:spPr>
        <a:xfrm>
          <a:off x="1816744"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24401</xdr:rowOff>
    </xdr:from>
    <xdr:ext cx="405111" cy="259045"/>
    <xdr:sp macro="" textlink="">
      <xdr:nvSpPr>
        <xdr:cNvPr id="84" name="n_4aveValue【道路】&#10;有形固定資産減価償却率">
          <a:extLst>
            <a:ext uri="{FF2B5EF4-FFF2-40B4-BE49-F238E27FC236}">
              <a16:creationId xmlns:a16="http://schemas.microsoft.com/office/drawing/2014/main" id="{00000000-0008-0000-0100-000054000000}"/>
            </a:ext>
          </a:extLst>
        </xdr:cNvPr>
        <xdr:cNvSpPr txBox="1"/>
      </xdr:nvSpPr>
      <xdr:spPr>
        <a:xfrm>
          <a:off x="927744" y="6368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31</xdr:row>
      <xdr:rowOff>145813</xdr:rowOff>
    </xdr:from>
    <xdr:ext cx="405111" cy="259045"/>
    <xdr:sp macro="" textlink="">
      <xdr:nvSpPr>
        <xdr:cNvPr id="85" name="n_1mainValue【道路】&#10;有形固定資産減価償却率">
          <a:extLst>
            <a:ext uri="{FF2B5EF4-FFF2-40B4-BE49-F238E27FC236}">
              <a16:creationId xmlns:a16="http://schemas.microsoft.com/office/drawing/2014/main" id="{00000000-0008-0000-0100-000055000000}"/>
            </a:ext>
          </a:extLst>
        </xdr:cNvPr>
        <xdr:cNvSpPr txBox="1"/>
      </xdr:nvSpPr>
      <xdr:spPr>
        <a:xfrm>
          <a:off x="3582044" y="5460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148099</xdr:rowOff>
    </xdr:from>
    <xdr:ext cx="405111" cy="259045"/>
    <xdr:sp macro="" textlink="">
      <xdr:nvSpPr>
        <xdr:cNvPr id="86" name="n_2mainValue【道路】&#10;有形固定資産減価償却率">
          <a:extLst>
            <a:ext uri="{FF2B5EF4-FFF2-40B4-BE49-F238E27FC236}">
              <a16:creationId xmlns:a16="http://schemas.microsoft.com/office/drawing/2014/main" id="{00000000-0008-0000-0100-000056000000}"/>
            </a:ext>
          </a:extLst>
        </xdr:cNvPr>
        <xdr:cNvSpPr txBox="1"/>
      </xdr:nvSpPr>
      <xdr:spPr>
        <a:xfrm>
          <a:off x="2705744" y="5977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8653</xdr:rowOff>
    </xdr:from>
    <xdr:ext cx="405111" cy="259045"/>
    <xdr:sp macro="" textlink="">
      <xdr:nvSpPr>
        <xdr:cNvPr id="87" name="n_3mainValue【道路】&#10;有形固定資産減価償却率">
          <a:extLst>
            <a:ext uri="{FF2B5EF4-FFF2-40B4-BE49-F238E27FC236}">
              <a16:creationId xmlns:a16="http://schemas.microsoft.com/office/drawing/2014/main" id="{00000000-0008-0000-0100-000057000000}"/>
            </a:ext>
          </a:extLst>
        </xdr:cNvPr>
        <xdr:cNvSpPr txBox="1"/>
      </xdr:nvSpPr>
      <xdr:spPr>
        <a:xfrm>
          <a:off x="1816744" y="583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120667</xdr:rowOff>
    </xdr:from>
    <xdr:ext cx="405111" cy="259045"/>
    <xdr:sp macro="" textlink="">
      <xdr:nvSpPr>
        <xdr:cNvPr id="88" name="n_4mainValue【道路】&#10;有形固定資産減価償却率">
          <a:extLst>
            <a:ext uri="{FF2B5EF4-FFF2-40B4-BE49-F238E27FC236}">
              <a16:creationId xmlns:a16="http://schemas.microsoft.com/office/drawing/2014/main" id="{00000000-0008-0000-0100-000058000000}"/>
            </a:ext>
          </a:extLst>
        </xdr:cNvPr>
        <xdr:cNvSpPr txBox="1"/>
      </xdr:nvSpPr>
      <xdr:spPr>
        <a:xfrm>
          <a:off x="927744" y="5607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00000000-0008-0000-0100-000059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00000000-0008-0000-0100-00005A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00000000-0008-0000-0100-00005D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100-00005E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100-00005F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00000000-0008-0000-0100-000060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00000000-0008-0000-0100-000061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00000000-0008-0000-0100-000062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00000000-0008-0000-0100-000063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00000000-0008-0000-0100-000064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00000000-0008-0000-0100-000067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00000000-0008-0000-0100-000068000000}"/>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00000000-0008-0000-0100-000069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00000000-0008-0000-0100-00006A00000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00000000-0008-0000-0100-00006B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00000000-0008-0000-0100-00006C000000}"/>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00000000-0008-0000-0100-00006D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00000000-0008-0000-0100-00006E00000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00000000-0008-0000-0100-00006F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64198</xdr:rowOff>
    </xdr:from>
    <xdr:to>
      <xdr:col>54</xdr:col>
      <xdr:colOff>189865</xdr:colOff>
      <xdr:row>41</xdr:row>
      <xdr:rowOff>146476</xdr:rowOff>
    </xdr:to>
    <xdr:cxnSp macro="">
      <xdr:nvCxnSpPr>
        <xdr:cNvPr id="112" name="直線コネクタ 111">
          <a:extLst>
            <a:ext uri="{FF2B5EF4-FFF2-40B4-BE49-F238E27FC236}">
              <a16:creationId xmlns:a16="http://schemas.microsoft.com/office/drawing/2014/main" id="{00000000-0008-0000-0100-000070000000}"/>
            </a:ext>
          </a:extLst>
        </xdr:cNvPr>
        <xdr:cNvCxnSpPr/>
      </xdr:nvCxnSpPr>
      <xdr:spPr>
        <a:xfrm flipV="1">
          <a:off x="10476865" y="5893498"/>
          <a:ext cx="0" cy="1282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150303</xdr:rowOff>
    </xdr:from>
    <xdr:ext cx="469744" cy="259045"/>
    <xdr:sp macro="" textlink="">
      <xdr:nvSpPr>
        <xdr:cNvPr id="113" name="【道路】&#10;一人当たり延長最小値テキスト">
          <a:extLst>
            <a:ext uri="{FF2B5EF4-FFF2-40B4-BE49-F238E27FC236}">
              <a16:creationId xmlns:a16="http://schemas.microsoft.com/office/drawing/2014/main" id="{00000000-0008-0000-0100-000071000000}"/>
            </a:ext>
          </a:extLst>
        </xdr:cNvPr>
        <xdr:cNvSpPr txBox="1"/>
      </xdr:nvSpPr>
      <xdr:spPr>
        <a:xfrm>
          <a:off x="10515600" y="7179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146476</xdr:rowOff>
    </xdr:from>
    <xdr:to>
      <xdr:col>55</xdr:col>
      <xdr:colOff>88900</xdr:colOff>
      <xdr:row>41</xdr:row>
      <xdr:rowOff>146476</xdr:rowOff>
    </xdr:to>
    <xdr:cxnSp macro="">
      <xdr:nvCxnSpPr>
        <xdr:cNvPr id="114" name="直線コネクタ 113">
          <a:extLst>
            <a:ext uri="{FF2B5EF4-FFF2-40B4-BE49-F238E27FC236}">
              <a16:creationId xmlns:a16="http://schemas.microsoft.com/office/drawing/2014/main" id="{00000000-0008-0000-0100-000072000000}"/>
            </a:ext>
          </a:extLst>
        </xdr:cNvPr>
        <xdr:cNvCxnSpPr/>
      </xdr:nvCxnSpPr>
      <xdr:spPr>
        <a:xfrm>
          <a:off x="10388600" y="7175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10875</xdr:rowOff>
    </xdr:from>
    <xdr:ext cx="534377" cy="259045"/>
    <xdr:sp macro="" textlink="">
      <xdr:nvSpPr>
        <xdr:cNvPr id="115" name="【道路】&#10;一人当たり延長最大値テキスト">
          <a:extLst>
            <a:ext uri="{FF2B5EF4-FFF2-40B4-BE49-F238E27FC236}">
              <a16:creationId xmlns:a16="http://schemas.microsoft.com/office/drawing/2014/main" id="{00000000-0008-0000-0100-000073000000}"/>
            </a:ext>
          </a:extLst>
        </xdr:cNvPr>
        <xdr:cNvSpPr txBox="1"/>
      </xdr:nvSpPr>
      <xdr:spPr>
        <a:xfrm>
          <a:off x="10515600" y="5668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64198</xdr:rowOff>
    </xdr:from>
    <xdr:to>
      <xdr:col>55</xdr:col>
      <xdr:colOff>88900</xdr:colOff>
      <xdr:row>34</xdr:row>
      <xdr:rowOff>64198</xdr:rowOff>
    </xdr:to>
    <xdr:cxnSp macro="">
      <xdr:nvCxnSpPr>
        <xdr:cNvPr id="116" name="直線コネクタ 115">
          <a:extLst>
            <a:ext uri="{FF2B5EF4-FFF2-40B4-BE49-F238E27FC236}">
              <a16:creationId xmlns:a16="http://schemas.microsoft.com/office/drawing/2014/main" id="{00000000-0008-0000-0100-000074000000}"/>
            </a:ext>
          </a:extLst>
        </xdr:cNvPr>
        <xdr:cNvCxnSpPr/>
      </xdr:nvCxnSpPr>
      <xdr:spPr>
        <a:xfrm>
          <a:off x="10388600" y="5893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60520</xdr:rowOff>
    </xdr:from>
    <xdr:ext cx="534377" cy="259045"/>
    <xdr:sp macro="" textlink="">
      <xdr:nvSpPr>
        <xdr:cNvPr id="117" name="【道路】&#10;一人当たり延長平均値テキスト">
          <a:extLst>
            <a:ext uri="{FF2B5EF4-FFF2-40B4-BE49-F238E27FC236}">
              <a16:creationId xmlns:a16="http://schemas.microsoft.com/office/drawing/2014/main" id="{00000000-0008-0000-0100-000075000000}"/>
            </a:ext>
          </a:extLst>
        </xdr:cNvPr>
        <xdr:cNvSpPr txBox="1"/>
      </xdr:nvSpPr>
      <xdr:spPr>
        <a:xfrm>
          <a:off x="10515600" y="67470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82093</xdr:rowOff>
    </xdr:from>
    <xdr:to>
      <xdr:col>55</xdr:col>
      <xdr:colOff>50800</xdr:colOff>
      <xdr:row>40</xdr:row>
      <xdr:rowOff>12243</xdr:rowOff>
    </xdr:to>
    <xdr:sp macro="" textlink="">
      <xdr:nvSpPr>
        <xdr:cNvPr id="118" name="フローチャート: 判断 117">
          <a:extLst>
            <a:ext uri="{FF2B5EF4-FFF2-40B4-BE49-F238E27FC236}">
              <a16:creationId xmlns:a16="http://schemas.microsoft.com/office/drawing/2014/main" id="{00000000-0008-0000-0100-000076000000}"/>
            </a:ext>
          </a:extLst>
        </xdr:cNvPr>
        <xdr:cNvSpPr/>
      </xdr:nvSpPr>
      <xdr:spPr>
        <a:xfrm>
          <a:off x="10426700" y="6768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78798</xdr:rowOff>
    </xdr:from>
    <xdr:to>
      <xdr:col>50</xdr:col>
      <xdr:colOff>165100</xdr:colOff>
      <xdr:row>40</xdr:row>
      <xdr:rowOff>8948</xdr:rowOff>
    </xdr:to>
    <xdr:sp macro="" textlink="">
      <xdr:nvSpPr>
        <xdr:cNvPr id="119" name="フローチャート: 判断 118">
          <a:extLst>
            <a:ext uri="{FF2B5EF4-FFF2-40B4-BE49-F238E27FC236}">
              <a16:creationId xmlns:a16="http://schemas.microsoft.com/office/drawing/2014/main" id="{00000000-0008-0000-0100-000077000000}"/>
            </a:ext>
          </a:extLst>
        </xdr:cNvPr>
        <xdr:cNvSpPr/>
      </xdr:nvSpPr>
      <xdr:spPr>
        <a:xfrm>
          <a:off x="9588500" y="6765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88512</xdr:rowOff>
    </xdr:from>
    <xdr:to>
      <xdr:col>46</xdr:col>
      <xdr:colOff>38100</xdr:colOff>
      <xdr:row>40</xdr:row>
      <xdr:rowOff>18662</xdr:rowOff>
    </xdr:to>
    <xdr:sp macro="" textlink="">
      <xdr:nvSpPr>
        <xdr:cNvPr id="120" name="フローチャート: 判断 119">
          <a:extLst>
            <a:ext uri="{FF2B5EF4-FFF2-40B4-BE49-F238E27FC236}">
              <a16:creationId xmlns:a16="http://schemas.microsoft.com/office/drawing/2014/main" id="{00000000-0008-0000-0100-000078000000}"/>
            </a:ext>
          </a:extLst>
        </xdr:cNvPr>
        <xdr:cNvSpPr/>
      </xdr:nvSpPr>
      <xdr:spPr>
        <a:xfrm>
          <a:off x="8699500" y="6775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98266</xdr:rowOff>
    </xdr:from>
    <xdr:to>
      <xdr:col>41</xdr:col>
      <xdr:colOff>101600</xdr:colOff>
      <xdr:row>40</xdr:row>
      <xdr:rowOff>28416</xdr:rowOff>
    </xdr:to>
    <xdr:sp macro="" textlink="">
      <xdr:nvSpPr>
        <xdr:cNvPr id="121" name="フローチャート: 判断 120">
          <a:extLst>
            <a:ext uri="{FF2B5EF4-FFF2-40B4-BE49-F238E27FC236}">
              <a16:creationId xmlns:a16="http://schemas.microsoft.com/office/drawing/2014/main" id="{00000000-0008-0000-0100-000079000000}"/>
            </a:ext>
          </a:extLst>
        </xdr:cNvPr>
        <xdr:cNvSpPr/>
      </xdr:nvSpPr>
      <xdr:spPr>
        <a:xfrm>
          <a:off x="7810500" y="678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103200</xdr:rowOff>
    </xdr:from>
    <xdr:to>
      <xdr:col>36</xdr:col>
      <xdr:colOff>165100</xdr:colOff>
      <xdr:row>40</xdr:row>
      <xdr:rowOff>33350</xdr:rowOff>
    </xdr:to>
    <xdr:sp macro="" textlink="">
      <xdr:nvSpPr>
        <xdr:cNvPr id="122" name="フローチャート: 判断 121">
          <a:extLst>
            <a:ext uri="{FF2B5EF4-FFF2-40B4-BE49-F238E27FC236}">
              <a16:creationId xmlns:a16="http://schemas.microsoft.com/office/drawing/2014/main" id="{00000000-0008-0000-0100-00007A000000}"/>
            </a:ext>
          </a:extLst>
        </xdr:cNvPr>
        <xdr:cNvSpPr/>
      </xdr:nvSpPr>
      <xdr:spPr>
        <a:xfrm>
          <a:off x="6921500" y="678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100-00007B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100-00007C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100-00007D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100-00007E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100-00007F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113316</xdr:rowOff>
    </xdr:from>
    <xdr:to>
      <xdr:col>55</xdr:col>
      <xdr:colOff>50800</xdr:colOff>
      <xdr:row>38</xdr:row>
      <xdr:rowOff>43466</xdr:rowOff>
    </xdr:to>
    <xdr:sp macro="" textlink="">
      <xdr:nvSpPr>
        <xdr:cNvPr id="128" name="楕円 127">
          <a:extLst>
            <a:ext uri="{FF2B5EF4-FFF2-40B4-BE49-F238E27FC236}">
              <a16:creationId xmlns:a16="http://schemas.microsoft.com/office/drawing/2014/main" id="{00000000-0008-0000-0100-000080000000}"/>
            </a:ext>
          </a:extLst>
        </xdr:cNvPr>
        <xdr:cNvSpPr/>
      </xdr:nvSpPr>
      <xdr:spPr>
        <a:xfrm>
          <a:off x="10426700" y="6456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136193</xdr:rowOff>
    </xdr:from>
    <xdr:ext cx="534377" cy="259045"/>
    <xdr:sp macro="" textlink="">
      <xdr:nvSpPr>
        <xdr:cNvPr id="129" name="【道路】&#10;一人当たり延長該当値テキスト">
          <a:extLst>
            <a:ext uri="{FF2B5EF4-FFF2-40B4-BE49-F238E27FC236}">
              <a16:creationId xmlns:a16="http://schemas.microsoft.com/office/drawing/2014/main" id="{00000000-0008-0000-0100-000081000000}"/>
            </a:ext>
          </a:extLst>
        </xdr:cNvPr>
        <xdr:cNvSpPr txBox="1"/>
      </xdr:nvSpPr>
      <xdr:spPr>
        <a:xfrm>
          <a:off x="10515600" y="6308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122155</xdr:rowOff>
    </xdr:from>
    <xdr:to>
      <xdr:col>50</xdr:col>
      <xdr:colOff>165100</xdr:colOff>
      <xdr:row>38</xdr:row>
      <xdr:rowOff>52305</xdr:rowOff>
    </xdr:to>
    <xdr:sp macro="" textlink="">
      <xdr:nvSpPr>
        <xdr:cNvPr id="130" name="楕円 129">
          <a:extLst>
            <a:ext uri="{FF2B5EF4-FFF2-40B4-BE49-F238E27FC236}">
              <a16:creationId xmlns:a16="http://schemas.microsoft.com/office/drawing/2014/main" id="{00000000-0008-0000-0100-000082000000}"/>
            </a:ext>
          </a:extLst>
        </xdr:cNvPr>
        <xdr:cNvSpPr/>
      </xdr:nvSpPr>
      <xdr:spPr>
        <a:xfrm>
          <a:off x="9588500" y="646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164116</xdr:rowOff>
    </xdr:from>
    <xdr:to>
      <xdr:col>55</xdr:col>
      <xdr:colOff>0</xdr:colOff>
      <xdr:row>38</xdr:row>
      <xdr:rowOff>1505</xdr:rowOff>
    </xdr:to>
    <xdr:cxnSp macro="">
      <xdr:nvCxnSpPr>
        <xdr:cNvPr id="131" name="直線コネクタ 130">
          <a:extLst>
            <a:ext uri="{FF2B5EF4-FFF2-40B4-BE49-F238E27FC236}">
              <a16:creationId xmlns:a16="http://schemas.microsoft.com/office/drawing/2014/main" id="{00000000-0008-0000-0100-000083000000}"/>
            </a:ext>
          </a:extLst>
        </xdr:cNvPr>
        <xdr:cNvCxnSpPr/>
      </xdr:nvCxnSpPr>
      <xdr:spPr>
        <a:xfrm flipV="1">
          <a:off x="9639300" y="6507766"/>
          <a:ext cx="838200" cy="8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129032</xdr:rowOff>
    </xdr:from>
    <xdr:to>
      <xdr:col>46</xdr:col>
      <xdr:colOff>38100</xdr:colOff>
      <xdr:row>38</xdr:row>
      <xdr:rowOff>59182</xdr:rowOff>
    </xdr:to>
    <xdr:sp macro="" textlink="">
      <xdr:nvSpPr>
        <xdr:cNvPr id="132" name="楕円 131">
          <a:extLst>
            <a:ext uri="{FF2B5EF4-FFF2-40B4-BE49-F238E27FC236}">
              <a16:creationId xmlns:a16="http://schemas.microsoft.com/office/drawing/2014/main" id="{00000000-0008-0000-0100-000084000000}"/>
            </a:ext>
          </a:extLst>
        </xdr:cNvPr>
        <xdr:cNvSpPr/>
      </xdr:nvSpPr>
      <xdr:spPr>
        <a:xfrm>
          <a:off x="8699500" y="6472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1505</xdr:rowOff>
    </xdr:from>
    <xdr:to>
      <xdr:col>50</xdr:col>
      <xdr:colOff>114300</xdr:colOff>
      <xdr:row>38</xdr:row>
      <xdr:rowOff>8382</xdr:rowOff>
    </xdr:to>
    <xdr:cxnSp macro="">
      <xdr:nvCxnSpPr>
        <xdr:cNvPr id="133" name="直線コネクタ 132">
          <a:extLst>
            <a:ext uri="{FF2B5EF4-FFF2-40B4-BE49-F238E27FC236}">
              <a16:creationId xmlns:a16="http://schemas.microsoft.com/office/drawing/2014/main" id="{00000000-0008-0000-0100-000085000000}"/>
            </a:ext>
          </a:extLst>
        </xdr:cNvPr>
        <xdr:cNvCxnSpPr/>
      </xdr:nvCxnSpPr>
      <xdr:spPr>
        <a:xfrm flipV="1">
          <a:off x="8750300" y="6516605"/>
          <a:ext cx="889000" cy="6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137719</xdr:rowOff>
    </xdr:from>
    <xdr:to>
      <xdr:col>41</xdr:col>
      <xdr:colOff>101600</xdr:colOff>
      <xdr:row>38</xdr:row>
      <xdr:rowOff>67869</xdr:rowOff>
    </xdr:to>
    <xdr:sp macro="" textlink="">
      <xdr:nvSpPr>
        <xdr:cNvPr id="134" name="楕円 133">
          <a:extLst>
            <a:ext uri="{FF2B5EF4-FFF2-40B4-BE49-F238E27FC236}">
              <a16:creationId xmlns:a16="http://schemas.microsoft.com/office/drawing/2014/main" id="{00000000-0008-0000-0100-000086000000}"/>
            </a:ext>
          </a:extLst>
        </xdr:cNvPr>
        <xdr:cNvSpPr/>
      </xdr:nvSpPr>
      <xdr:spPr>
        <a:xfrm>
          <a:off x="7810500" y="6481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8382</xdr:rowOff>
    </xdr:from>
    <xdr:to>
      <xdr:col>45</xdr:col>
      <xdr:colOff>177800</xdr:colOff>
      <xdr:row>38</xdr:row>
      <xdr:rowOff>17069</xdr:rowOff>
    </xdr:to>
    <xdr:cxnSp macro="">
      <xdr:nvCxnSpPr>
        <xdr:cNvPr id="135" name="直線コネクタ 134">
          <a:extLst>
            <a:ext uri="{FF2B5EF4-FFF2-40B4-BE49-F238E27FC236}">
              <a16:creationId xmlns:a16="http://schemas.microsoft.com/office/drawing/2014/main" id="{00000000-0008-0000-0100-000087000000}"/>
            </a:ext>
          </a:extLst>
        </xdr:cNvPr>
        <xdr:cNvCxnSpPr/>
      </xdr:nvCxnSpPr>
      <xdr:spPr>
        <a:xfrm flipV="1">
          <a:off x="7861300" y="6523482"/>
          <a:ext cx="8890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145015</xdr:rowOff>
    </xdr:from>
    <xdr:to>
      <xdr:col>36</xdr:col>
      <xdr:colOff>165100</xdr:colOff>
      <xdr:row>40</xdr:row>
      <xdr:rowOff>75165</xdr:rowOff>
    </xdr:to>
    <xdr:sp macro="" textlink="">
      <xdr:nvSpPr>
        <xdr:cNvPr id="136" name="楕円 135">
          <a:extLst>
            <a:ext uri="{FF2B5EF4-FFF2-40B4-BE49-F238E27FC236}">
              <a16:creationId xmlns:a16="http://schemas.microsoft.com/office/drawing/2014/main" id="{00000000-0008-0000-0100-000088000000}"/>
            </a:ext>
          </a:extLst>
        </xdr:cNvPr>
        <xdr:cNvSpPr/>
      </xdr:nvSpPr>
      <xdr:spPr>
        <a:xfrm>
          <a:off x="6921500" y="683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17069</xdr:rowOff>
    </xdr:from>
    <xdr:to>
      <xdr:col>41</xdr:col>
      <xdr:colOff>50800</xdr:colOff>
      <xdr:row>40</xdr:row>
      <xdr:rowOff>24365</xdr:rowOff>
    </xdr:to>
    <xdr:cxnSp macro="">
      <xdr:nvCxnSpPr>
        <xdr:cNvPr id="137" name="直線コネクタ 136">
          <a:extLst>
            <a:ext uri="{FF2B5EF4-FFF2-40B4-BE49-F238E27FC236}">
              <a16:creationId xmlns:a16="http://schemas.microsoft.com/office/drawing/2014/main" id="{00000000-0008-0000-0100-000089000000}"/>
            </a:ext>
          </a:extLst>
        </xdr:cNvPr>
        <xdr:cNvCxnSpPr/>
      </xdr:nvCxnSpPr>
      <xdr:spPr>
        <a:xfrm flipV="1">
          <a:off x="6972300" y="6532169"/>
          <a:ext cx="889000" cy="350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75</xdr:rowOff>
    </xdr:from>
    <xdr:ext cx="534377" cy="259045"/>
    <xdr:sp macro="" textlink="">
      <xdr:nvSpPr>
        <xdr:cNvPr id="138" name="n_1aveValue【道路】&#10;一人当たり延長">
          <a:extLst>
            <a:ext uri="{FF2B5EF4-FFF2-40B4-BE49-F238E27FC236}">
              <a16:creationId xmlns:a16="http://schemas.microsoft.com/office/drawing/2014/main" id="{00000000-0008-0000-0100-00008A000000}"/>
            </a:ext>
          </a:extLst>
        </xdr:cNvPr>
        <xdr:cNvSpPr txBox="1"/>
      </xdr:nvSpPr>
      <xdr:spPr>
        <a:xfrm>
          <a:off x="9359411" y="6858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9789</xdr:rowOff>
    </xdr:from>
    <xdr:ext cx="534377" cy="259045"/>
    <xdr:sp macro="" textlink="">
      <xdr:nvSpPr>
        <xdr:cNvPr id="139" name="n_2aveValue【道路】&#10;一人当たり延長">
          <a:extLst>
            <a:ext uri="{FF2B5EF4-FFF2-40B4-BE49-F238E27FC236}">
              <a16:creationId xmlns:a16="http://schemas.microsoft.com/office/drawing/2014/main" id="{00000000-0008-0000-0100-00008B000000}"/>
            </a:ext>
          </a:extLst>
        </xdr:cNvPr>
        <xdr:cNvSpPr txBox="1"/>
      </xdr:nvSpPr>
      <xdr:spPr>
        <a:xfrm>
          <a:off x="8483111" y="6867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19543</xdr:rowOff>
    </xdr:from>
    <xdr:ext cx="534377" cy="259045"/>
    <xdr:sp macro="" textlink="">
      <xdr:nvSpPr>
        <xdr:cNvPr id="140" name="n_3aveValue【道路】&#10;一人当たり延長">
          <a:extLst>
            <a:ext uri="{FF2B5EF4-FFF2-40B4-BE49-F238E27FC236}">
              <a16:creationId xmlns:a16="http://schemas.microsoft.com/office/drawing/2014/main" id="{00000000-0008-0000-0100-00008C000000}"/>
            </a:ext>
          </a:extLst>
        </xdr:cNvPr>
        <xdr:cNvSpPr txBox="1"/>
      </xdr:nvSpPr>
      <xdr:spPr>
        <a:xfrm>
          <a:off x="7594111" y="6877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49877</xdr:rowOff>
    </xdr:from>
    <xdr:ext cx="534377" cy="259045"/>
    <xdr:sp macro="" textlink="">
      <xdr:nvSpPr>
        <xdr:cNvPr id="141" name="n_4aveValue【道路】&#10;一人当たり延長">
          <a:extLst>
            <a:ext uri="{FF2B5EF4-FFF2-40B4-BE49-F238E27FC236}">
              <a16:creationId xmlns:a16="http://schemas.microsoft.com/office/drawing/2014/main" id="{00000000-0008-0000-0100-00008D000000}"/>
            </a:ext>
          </a:extLst>
        </xdr:cNvPr>
        <xdr:cNvSpPr txBox="1"/>
      </xdr:nvSpPr>
      <xdr:spPr>
        <a:xfrm>
          <a:off x="6705111" y="6564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36</xdr:row>
      <xdr:rowOff>68832</xdr:rowOff>
    </xdr:from>
    <xdr:ext cx="534377" cy="259045"/>
    <xdr:sp macro="" textlink="">
      <xdr:nvSpPr>
        <xdr:cNvPr id="142" name="n_1mainValue【道路】&#10;一人当たり延長">
          <a:extLst>
            <a:ext uri="{FF2B5EF4-FFF2-40B4-BE49-F238E27FC236}">
              <a16:creationId xmlns:a16="http://schemas.microsoft.com/office/drawing/2014/main" id="{00000000-0008-0000-0100-00008E000000}"/>
            </a:ext>
          </a:extLst>
        </xdr:cNvPr>
        <xdr:cNvSpPr txBox="1"/>
      </xdr:nvSpPr>
      <xdr:spPr>
        <a:xfrm>
          <a:off x="9359411" y="6241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75709</xdr:rowOff>
    </xdr:from>
    <xdr:ext cx="534377" cy="259045"/>
    <xdr:sp macro="" textlink="">
      <xdr:nvSpPr>
        <xdr:cNvPr id="143" name="n_2mainValue【道路】&#10;一人当たり延長">
          <a:extLst>
            <a:ext uri="{FF2B5EF4-FFF2-40B4-BE49-F238E27FC236}">
              <a16:creationId xmlns:a16="http://schemas.microsoft.com/office/drawing/2014/main" id="{00000000-0008-0000-0100-00008F000000}"/>
            </a:ext>
          </a:extLst>
        </xdr:cNvPr>
        <xdr:cNvSpPr txBox="1"/>
      </xdr:nvSpPr>
      <xdr:spPr>
        <a:xfrm>
          <a:off x="8483111" y="6247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84396</xdr:rowOff>
    </xdr:from>
    <xdr:ext cx="534377" cy="259045"/>
    <xdr:sp macro="" textlink="">
      <xdr:nvSpPr>
        <xdr:cNvPr id="144" name="n_3mainValue【道路】&#10;一人当たり延長">
          <a:extLst>
            <a:ext uri="{FF2B5EF4-FFF2-40B4-BE49-F238E27FC236}">
              <a16:creationId xmlns:a16="http://schemas.microsoft.com/office/drawing/2014/main" id="{00000000-0008-0000-0100-000090000000}"/>
            </a:ext>
          </a:extLst>
        </xdr:cNvPr>
        <xdr:cNvSpPr txBox="1"/>
      </xdr:nvSpPr>
      <xdr:spPr>
        <a:xfrm>
          <a:off x="7594111" y="6256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66292</xdr:rowOff>
    </xdr:from>
    <xdr:ext cx="534377" cy="259045"/>
    <xdr:sp macro="" textlink="">
      <xdr:nvSpPr>
        <xdr:cNvPr id="145" name="n_4mainValue【道路】&#10;一人当たり延長">
          <a:extLst>
            <a:ext uri="{FF2B5EF4-FFF2-40B4-BE49-F238E27FC236}">
              <a16:creationId xmlns:a16="http://schemas.microsoft.com/office/drawing/2014/main" id="{00000000-0008-0000-0100-000091000000}"/>
            </a:ext>
          </a:extLst>
        </xdr:cNvPr>
        <xdr:cNvSpPr txBox="1"/>
      </xdr:nvSpPr>
      <xdr:spPr>
        <a:xfrm>
          <a:off x="6705111" y="6924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00000000-0008-0000-0100-000092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00000000-0008-0000-0100-000093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00000000-0008-0000-0100-000094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00000000-0008-0000-0100-000095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00000000-0008-0000-0100-000096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00000000-0008-0000-0100-000097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100-000098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00000000-0008-0000-0100-000099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00000000-0008-0000-0100-00009A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00000000-0008-0000-0100-00009B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00000000-0008-0000-0100-00009C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00000000-0008-0000-0100-00009D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00000000-0008-0000-0100-00009E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00000000-0008-0000-0100-00009F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00000000-0008-0000-0100-0000A0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00000000-0008-0000-0100-0000A1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00000000-0008-0000-0100-0000A2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00000000-0008-0000-0100-0000A3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00000000-0008-0000-0100-0000A4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00000000-0008-0000-0100-0000A5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00000000-0008-0000-0100-0000A6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00000000-0008-0000-0100-0000A7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00000000-0008-0000-0100-0000A8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00000000-0008-0000-0100-0000A9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00000000-0008-0000-0100-0000AA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120831</xdr:rowOff>
    </xdr:from>
    <xdr:to>
      <xdr:col>24</xdr:col>
      <xdr:colOff>62865</xdr:colOff>
      <xdr:row>64</xdr:row>
      <xdr:rowOff>130628</xdr:rowOff>
    </xdr:to>
    <xdr:cxnSp macro="">
      <xdr:nvCxnSpPr>
        <xdr:cNvPr id="171" name="直線コネクタ 170">
          <a:extLst>
            <a:ext uri="{FF2B5EF4-FFF2-40B4-BE49-F238E27FC236}">
              <a16:creationId xmlns:a16="http://schemas.microsoft.com/office/drawing/2014/main" id="{00000000-0008-0000-0100-0000AB000000}"/>
            </a:ext>
          </a:extLst>
        </xdr:cNvPr>
        <xdr:cNvCxnSpPr/>
      </xdr:nvCxnSpPr>
      <xdr:spPr>
        <a:xfrm flipV="1">
          <a:off x="4634865" y="9550581"/>
          <a:ext cx="0" cy="15528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2" name="【橋りょう・トンネル】&#10;有形固定資産減価償却率最小値テキスト">
          <a:extLst>
            <a:ext uri="{FF2B5EF4-FFF2-40B4-BE49-F238E27FC236}">
              <a16:creationId xmlns:a16="http://schemas.microsoft.com/office/drawing/2014/main" id="{00000000-0008-0000-0100-0000AC000000}"/>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3" name="直線コネクタ 172">
          <a:extLst>
            <a:ext uri="{FF2B5EF4-FFF2-40B4-BE49-F238E27FC236}">
              <a16:creationId xmlns:a16="http://schemas.microsoft.com/office/drawing/2014/main" id="{00000000-0008-0000-0100-0000AD000000}"/>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67508</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00000000-0008-0000-0100-0000AE000000}"/>
            </a:ext>
          </a:extLst>
        </xdr:cNvPr>
        <xdr:cNvSpPr txBox="1"/>
      </xdr:nvSpPr>
      <xdr:spPr>
        <a:xfrm>
          <a:off x="4673600" y="932580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120831</xdr:rowOff>
    </xdr:from>
    <xdr:to>
      <xdr:col>24</xdr:col>
      <xdr:colOff>152400</xdr:colOff>
      <xdr:row>55</xdr:row>
      <xdr:rowOff>120831</xdr:rowOff>
    </xdr:to>
    <xdr:cxnSp macro="">
      <xdr:nvCxnSpPr>
        <xdr:cNvPr id="175" name="直線コネクタ 174">
          <a:extLst>
            <a:ext uri="{FF2B5EF4-FFF2-40B4-BE49-F238E27FC236}">
              <a16:creationId xmlns:a16="http://schemas.microsoft.com/office/drawing/2014/main" id="{00000000-0008-0000-0100-0000AF000000}"/>
            </a:ext>
          </a:extLst>
        </xdr:cNvPr>
        <xdr:cNvCxnSpPr/>
      </xdr:nvCxnSpPr>
      <xdr:spPr>
        <a:xfrm>
          <a:off x="4546600" y="9550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164754</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00000000-0008-0000-0100-0000B0000000}"/>
            </a:ext>
          </a:extLst>
        </xdr:cNvPr>
        <xdr:cNvSpPr txBox="1"/>
      </xdr:nvSpPr>
      <xdr:spPr>
        <a:xfrm>
          <a:off x="4673600" y="102803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141877</xdr:rowOff>
    </xdr:from>
    <xdr:to>
      <xdr:col>24</xdr:col>
      <xdr:colOff>114300</xdr:colOff>
      <xdr:row>61</xdr:row>
      <xdr:rowOff>72027</xdr:rowOff>
    </xdr:to>
    <xdr:sp macro="" textlink="">
      <xdr:nvSpPr>
        <xdr:cNvPr id="177" name="フローチャート: 判断 176">
          <a:extLst>
            <a:ext uri="{FF2B5EF4-FFF2-40B4-BE49-F238E27FC236}">
              <a16:creationId xmlns:a16="http://schemas.microsoft.com/office/drawing/2014/main" id="{00000000-0008-0000-0100-0000B1000000}"/>
            </a:ext>
          </a:extLst>
        </xdr:cNvPr>
        <xdr:cNvSpPr/>
      </xdr:nvSpPr>
      <xdr:spPr>
        <a:xfrm>
          <a:off x="4584700" y="1042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151674</xdr:rowOff>
    </xdr:from>
    <xdr:to>
      <xdr:col>20</xdr:col>
      <xdr:colOff>38100</xdr:colOff>
      <xdr:row>61</xdr:row>
      <xdr:rowOff>81824</xdr:rowOff>
    </xdr:to>
    <xdr:sp macro="" textlink="">
      <xdr:nvSpPr>
        <xdr:cNvPr id="178" name="フローチャート: 判断 177">
          <a:extLst>
            <a:ext uri="{FF2B5EF4-FFF2-40B4-BE49-F238E27FC236}">
              <a16:creationId xmlns:a16="http://schemas.microsoft.com/office/drawing/2014/main" id="{00000000-0008-0000-0100-0000B2000000}"/>
            </a:ext>
          </a:extLst>
        </xdr:cNvPr>
        <xdr:cNvSpPr/>
      </xdr:nvSpPr>
      <xdr:spPr>
        <a:xfrm>
          <a:off x="37465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135346</xdr:rowOff>
    </xdr:from>
    <xdr:to>
      <xdr:col>15</xdr:col>
      <xdr:colOff>101600</xdr:colOff>
      <xdr:row>61</xdr:row>
      <xdr:rowOff>65496</xdr:rowOff>
    </xdr:to>
    <xdr:sp macro="" textlink="">
      <xdr:nvSpPr>
        <xdr:cNvPr id="179" name="フローチャート: 判断 178">
          <a:extLst>
            <a:ext uri="{FF2B5EF4-FFF2-40B4-BE49-F238E27FC236}">
              <a16:creationId xmlns:a16="http://schemas.microsoft.com/office/drawing/2014/main" id="{00000000-0008-0000-0100-0000B3000000}"/>
            </a:ext>
          </a:extLst>
        </xdr:cNvPr>
        <xdr:cNvSpPr/>
      </xdr:nvSpPr>
      <xdr:spPr>
        <a:xfrm>
          <a:off x="2857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97790</xdr:rowOff>
    </xdr:from>
    <xdr:to>
      <xdr:col>10</xdr:col>
      <xdr:colOff>165100</xdr:colOff>
      <xdr:row>61</xdr:row>
      <xdr:rowOff>27940</xdr:rowOff>
    </xdr:to>
    <xdr:sp macro="" textlink="">
      <xdr:nvSpPr>
        <xdr:cNvPr id="180" name="フローチャート: 判断 179">
          <a:extLst>
            <a:ext uri="{FF2B5EF4-FFF2-40B4-BE49-F238E27FC236}">
              <a16:creationId xmlns:a16="http://schemas.microsoft.com/office/drawing/2014/main" id="{00000000-0008-0000-0100-0000B4000000}"/>
            </a:ext>
          </a:extLst>
        </xdr:cNvPr>
        <xdr:cNvSpPr/>
      </xdr:nvSpPr>
      <xdr:spPr>
        <a:xfrm>
          <a:off x="1968500" y="1038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71665</xdr:rowOff>
    </xdr:from>
    <xdr:to>
      <xdr:col>6</xdr:col>
      <xdr:colOff>38100</xdr:colOff>
      <xdr:row>61</xdr:row>
      <xdr:rowOff>1815</xdr:rowOff>
    </xdr:to>
    <xdr:sp macro="" textlink="">
      <xdr:nvSpPr>
        <xdr:cNvPr id="181" name="フローチャート: 判断 180">
          <a:extLst>
            <a:ext uri="{FF2B5EF4-FFF2-40B4-BE49-F238E27FC236}">
              <a16:creationId xmlns:a16="http://schemas.microsoft.com/office/drawing/2014/main" id="{00000000-0008-0000-0100-0000B5000000}"/>
            </a:ext>
          </a:extLst>
        </xdr:cNvPr>
        <xdr:cNvSpPr/>
      </xdr:nvSpPr>
      <xdr:spPr>
        <a:xfrm>
          <a:off x="1079500" y="1035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100-0000B6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100-0000B7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100-0000B8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100-0000B9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100-0000BA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164737</xdr:rowOff>
    </xdr:from>
    <xdr:to>
      <xdr:col>24</xdr:col>
      <xdr:colOff>114300</xdr:colOff>
      <xdr:row>62</xdr:row>
      <xdr:rowOff>94887</xdr:rowOff>
    </xdr:to>
    <xdr:sp macro="" textlink="">
      <xdr:nvSpPr>
        <xdr:cNvPr id="187" name="楕円 186">
          <a:extLst>
            <a:ext uri="{FF2B5EF4-FFF2-40B4-BE49-F238E27FC236}">
              <a16:creationId xmlns:a16="http://schemas.microsoft.com/office/drawing/2014/main" id="{00000000-0008-0000-0100-0000BB000000}"/>
            </a:ext>
          </a:extLst>
        </xdr:cNvPr>
        <xdr:cNvSpPr/>
      </xdr:nvSpPr>
      <xdr:spPr>
        <a:xfrm>
          <a:off x="4584700" y="1062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143164</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00000000-0008-0000-0100-0000BC000000}"/>
            </a:ext>
          </a:extLst>
        </xdr:cNvPr>
        <xdr:cNvSpPr txBox="1"/>
      </xdr:nvSpPr>
      <xdr:spPr>
        <a:xfrm>
          <a:off x="4673600" y="1060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146776</xdr:rowOff>
    </xdr:from>
    <xdr:to>
      <xdr:col>20</xdr:col>
      <xdr:colOff>38100</xdr:colOff>
      <xdr:row>62</xdr:row>
      <xdr:rowOff>76926</xdr:rowOff>
    </xdr:to>
    <xdr:sp macro="" textlink="">
      <xdr:nvSpPr>
        <xdr:cNvPr id="189" name="楕円 188">
          <a:extLst>
            <a:ext uri="{FF2B5EF4-FFF2-40B4-BE49-F238E27FC236}">
              <a16:creationId xmlns:a16="http://schemas.microsoft.com/office/drawing/2014/main" id="{00000000-0008-0000-0100-0000BD000000}"/>
            </a:ext>
          </a:extLst>
        </xdr:cNvPr>
        <xdr:cNvSpPr/>
      </xdr:nvSpPr>
      <xdr:spPr>
        <a:xfrm>
          <a:off x="3746500" y="1060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26126</xdr:rowOff>
    </xdr:from>
    <xdr:to>
      <xdr:col>24</xdr:col>
      <xdr:colOff>63500</xdr:colOff>
      <xdr:row>62</xdr:row>
      <xdr:rowOff>44087</xdr:rowOff>
    </xdr:to>
    <xdr:cxnSp macro="">
      <xdr:nvCxnSpPr>
        <xdr:cNvPr id="190" name="直線コネクタ 189">
          <a:extLst>
            <a:ext uri="{FF2B5EF4-FFF2-40B4-BE49-F238E27FC236}">
              <a16:creationId xmlns:a16="http://schemas.microsoft.com/office/drawing/2014/main" id="{00000000-0008-0000-0100-0000BE000000}"/>
            </a:ext>
          </a:extLst>
        </xdr:cNvPr>
        <xdr:cNvCxnSpPr/>
      </xdr:nvCxnSpPr>
      <xdr:spPr>
        <a:xfrm>
          <a:off x="3797300" y="10656026"/>
          <a:ext cx="8382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11249</xdr:rowOff>
    </xdr:from>
    <xdr:to>
      <xdr:col>15</xdr:col>
      <xdr:colOff>101600</xdr:colOff>
      <xdr:row>63</xdr:row>
      <xdr:rowOff>112849</xdr:rowOff>
    </xdr:to>
    <xdr:sp macro="" textlink="">
      <xdr:nvSpPr>
        <xdr:cNvPr id="191" name="楕円 190">
          <a:extLst>
            <a:ext uri="{FF2B5EF4-FFF2-40B4-BE49-F238E27FC236}">
              <a16:creationId xmlns:a16="http://schemas.microsoft.com/office/drawing/2014/main" id="{00000000-0008-0000-0100-0000BF000000}"/>
            </a:ext>
          </a:extLst>
        </xdr:cNvPr>
        <xdr:cNvSpPr/>
      </xdr:nvSpPr>
      <xdr:spPr>
        <a:xfrm>
          <a:off x="2857500" y="10812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26126</xdr:rowOff>
    </xdr:from>
    <xdr:to>
      <xdr:col>19</xdr:col>
      <xdr:colOff>177800</xdr:colOff>
      <xdr:row>63</xdr:row>
      <xdr:rowOff>62049</xdr:rowOff>
    </xdr:to>
    <xdr:cxnSp macro="">
      <xdr:nvCxnSpPr>
        <xdr:cNvPr id="192" name="直線コネクタ 191">
          <a:extLst>
            <a:ext uri="{FF2B5EF4-FFF2-40B4-BE49-F238E27FC236}">
              <a16:creationId xmlns:a16="http://schemas.microsoft.com/office/drawing/2014/main" id="{00000000-0008-0000-0100-0000C0000000}"/>
            </a:ext>
          </a:extLst>
        </xdr:cNvPr>
        <xdr:cNvCxnSpPr/>
      </xdr:nvCxnSpPr>
      <xdr:spPr>
        <a:xfrm flipV="1">
          <a:off x="2908300" y="10656026"/>
          <a:ext cx="889000" cy="207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132080</xdr:rowOff>
    </xdr:from>
    <xdr:to>
      <xdr:col>10</xdr:col>
      <xdr:colOff>165100</xdr:colOff>
      <xdr:row>63</xdr:row>
      <xdr:rowOff>62230</xdr:rowOff>
    </xdr:to>
    <xdr:sp macro="" textlink="">
      <xdr:nvSpPr>
        <xdr:cNvPr id="193" name="楕円 192">
          <a:extLst>
            <a:ext uri="{FF2B5EF4-FFF2-40B4-BE49-F238E27FC236}">
              <a16:creationId xmlns:a16="http://schemas.microsoft.com/office/drawing/2014/main" id="{00000000-0008-0000-0100-0000C1000000}"/>
            </a:ext>
          </a:extLst>
        </xdr:cNvPr>
        <xdr:cNvSpPr/>
      </xdr:nvSpPr>
      <xdr:spPr>
        <a:xfrm>
          <a:off x="19685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11430</xdr:rowOff>
    </xdr:from>
    <xdr:to>
      <xdr:col>15</xdr:col>
      <xdr:colOff>50800</xdr:colOff>
      <xdr:row>63</xdr:row>
      <xdr:rowOff>62049</xdr:rowOff>
    </xdr:to>
    <xdr:cxnSp macro="">
      <xdr:nvCxnSpPr>
        <xdr:cNvPr id="194" name="直線コネクタ 193">
          <a:extLst>
            <a:ext uri="{FF2B5EF4-FFF2-40B4-BE49-F238E27FC236}">
              <a16:creationId xmlns:a16="http://schemas.microsoft.com/office/drawing/2014/main" id="{00000000-0008-0000-0100-0000C2000000}"/>
            </a:ext>
          </a:extLst>
        </xdr:cNvPr>
        <xdr:cNvCxnSpPr/>
      </xdr:nvCxnSpPr>
      <xdr:spPr>
        <a:xfrm>
          <a:off x="2019300" y="10812780"/>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86360</xdr:rowOff>
    </xdr:from>
    <xdr:to>
      <xdr:col>6</xdr:col>
      <xdr:colOff>38100</xdr:colOff>
      <xdr:row>63</xdr:row>
      <xdr:rowOff>16510</xdr:rowOff>
    </xdr:to>
    <xdr:sp macro="" textlink="">
      <xdr:nvSpPr>
        <xdr:cNvPr id="195" name="楕円 194">
          <a:extLst>
            <a:ext uri="{FF2B5EF4-FFF2-40B4-BE49-F238E27FC236}">
              <a16:creationId xmlns:a16="http://schemas.microsoft.com/office/drawing/2014/main" id="{00000000-0008-0000-0100-0000C3000000}"/>
            </a:ext>
          </a:extLst>
        </xdr:cNvPr>
        <xdr:cNvSpPr/>
      </xdr:nvSpPr>
      <xdr:spPr>
        <a:xfrm>
          <a:off x="1079500" y="1071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137160</xdr:rowOff>
    </xdr:from>
    <xdr:to>
      <xdr:col>10</xdr:col>
      <xdr:colOff>114300</xdr:colOff>
      <xdr:row>63</xdr:row>
      <xdr:rowOff>11430</xdr:rowOff>
    </xdr:to>
    <xdr:cxnSp macro="">
      <xdr:nvCxnSpPr>
        <xdr:cNvPr id="196" name="直線コネクタ 195">
          <a:extLst>
            <a:ext uri="{FF2B5EF4-FFF2-40B4-BE49-F238E27FC236}">
              <a16:creationId xmlns:a16="http://schemas.microsoft.com/office/drawing/2014/main" id="{00000000-0008-0000-0100-0000C4000000}"/>
            </a:ext>
          </a:extLst>
        </xdr:cNvPr>
        <xdr:cNvCxnSpPr/>
      </xdr:nvCxnSpPr>
      <xdr:spPr>
        <a:xfrm>
          <a:off x="1130300" y="107670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98351</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00000000-0008-0000-0100-0000C5000000}"/>
            </a:ext>
          </a:extLst>
        </xdr:cNvPr>
        <xdr:cNvSpPr txBox="1"/>
      </xdr:nvSpPr>
      <xdr:spPr>
        <a:xfrm>
          <a:off x="3582044" y="1021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82023</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00000000-0008-0000-0100-0000C6000000}"/>
            </a:ext>
          </a:extLst>
        </xdr:cNvPr>
        <xdr:cNvSpPr txBox="1"/>
      </xdr:nvSpPr>
      <xdr:spPr>
        <a:xfrm>
          <a:off x="2705744" y="10197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44467</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00000000-0008-0000-0100-0000C7000000}"/>
            </a:ext>
          </a:extLst>
        </xdr:cNvPr>
        <xdr:cNvSpPr txBox="1"/>
      </xdr:nvSpPr>
      <xdr:spPr>
        <a:xfrm>
          <a:off x="1816744" y="1016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18342</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00000000-0008-0000-0100-0000C8000000}"/>
            </a:ext>
          </a:extLst>
        </xdr:cNvPr>
        <xdr:cNvSpPr txBox="1"/>
      </xdr:nvSpPr>
      <xdr:spPr>
        <a:xfrm>
          <a:off x="927744" y="10133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68053</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00000000-0008-0000-0100-0000C9000000}"/>
            </a:ext>
          </a:extLst>
        </xdr:cNvPr>
        <xdr:cNvSpPr txBox="1"/>
      </xdr:nvSpPr>
      <xdr:spPr>
        <a:xfrm>
          <a:off x="3582044" y="1069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103976</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00000000-0008-0000-0100-0000CA000000}"/>
            </a:ext>
          </a:extLst>
        </xdr:cNvPr>
        <xdr:cNvSpPr txBox="1"/>
      </xdr:nvSpPr>
      <xdr:spPr>
        <a:xfrm>
          <a:off x="2705744" y="10905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53357</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00000000-0008-0000-0100-0000CB000000}"/>
            </a:ext>
          </a:extLst>
        </xdr:cNvPr>
        <xdr:cNvSpPr txBox="1"/>
      </xdr:nvSpPr>
      <xdr:spPr>
        <a:xfrm>
          <a:off x="1816744" y="1085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7637</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00000000-0008-0000-0100-0000CC000000}"/>
            </a:ext>
          </a:extLst>
        </xdr:cNvPr>
        <xdr:cNvSpPr txBox="1"/>
      </xdr:nvSpPr>
      <xdr:spPr>
        <a:xfrm>
          <a:off x="927744" y="1080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00000000-0008-0000-0100-0000CD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00000000-0008-0000-0100-0000CE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00000000-0008-0000-0100-0000CF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00000000-0008-0000-0100-0000D0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00000000-0008-0000-0100-0000D1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100-0000D2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100-0000D3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00000000-0008-0000-0100-0000D4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00000000-0008-0000-0100-0000D5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00000000-0008-0000-0100-0000D6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5" name="直線コネクタ 214">
          <a:extLst>
            <a:ext uri="{FF2B5EF4-FFF2-40B4-BE49-F238E27FC236}">
              <a16:creationId xmlns:a16="http://schemas.microsoft.com/office/drawing/2014/main" id="{00000000-0008-0000-0100-0000D7000000}"/>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6" name="テキスト ボックス 215">
          <a:extLst>
            <a:ext uri="{FF2B5EF4-FFF2-40B4-BE49-F238E27FC236}">
              <a16:creationId xmlns:a16="http://schemas.microsoft.com/office/drawing/2014/main" id="{00000000-0008-0000-0100-0000D8000000}"/>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7" name="直線コネクタ 216">
          <a:extLst>
            <a:ext uri="{FF2B5EF4-FFF2-40B4-BE49-F238E27FC236}">
              <a16:creationId xmlns:a16="http://schemas.microsoft.com/office/drawing/2014/main" id="{00000000-0008-0000-0100-0000D9000000}"/>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8" name="テキスト ボックス 217">
          <a:extLst>
            <a:ext uri="{FF2B5EF4-FFF2-40B4-BE49-F238E27FC236}">
              <a16:creationId xmlns:a16="http://schemas.microsoft.com/office/drawing/2014/main" id="{00000000-0008-0000-0100-0000DA000000}"/>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9" name="直線コネクタ 218">
          <a:extLst>
            <a:ext uri="{FF2B5EF4-FFF2-40B4-BE49-F238E27FC236}">
              <a16:creationId xmlns:a16="http://schemas.microsoft.com/office/drawing/2014/main" id="{00000000-0008-0000-0100-0000DB000000}"/>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0" name="テキスト ボックス 219">
          <a:extLst>
            <a:ext uri="{FF2B5EF4-FFF2-40B4-BE49-F238E27FC236}">
              <a16:creationId xmlns:a16="http://schemas.microsoft.com/office/drawing/2014/main" id="{00000000-0008-0000-0100-0000DC000000}"/>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1" name="直線コネクタ 220">
          <a:extLst>
            <a:ext uri="{FF2B5EF4-FFF2-40B4-BE49-F238E27FC236}">
              <a16:creationId xmlns:a16="http://schemas.microsoft.com/office/drawing/2014/main" id="{00000000-0008-0000-0100-0000DD000000}"/>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2" name="テキスト ボックス 221">
          <a:extLst>
            <a:ext uri="{FF2B5EF4-FFF2-40B4-BE49-F238E27FC236}">
              <a16:creationId xmlns:a16="http://schemas.microsoft.com/office/drawing/2014/main" id="{00000000-0008-0000-0100-0000DE000000}"/>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3" name="直線コネクタ 222">
          <a:extLst>
            <a:ext uri="{FF2B5EF4-FFF2-40B4-BE49-F238E27FC236}">
              <a16:creationId xmlns:a16="http://schemas.microsoft.com/office/drawing/2014/main" id="{00000000-0008-0000-0100-0000DF00000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53720</xdr:rowOff>
    </xdr:from>
    <xdr:ext cx="685572" cy="259045"/>
    <xdr:sp macro="" textlink="">
      <xdr:nvSpPr>
        <xdr:cNvPr id="224" name="テキスト ボックス 223">
          <a:extLst>
            <a:ext uri="{FF2B5EF4-FFF2-40B4-BE49-F238E27FC236}">
              <a16:creationId xmlns:a16="http://schemas.microsoft.com/office/drawing/2014/main" id="{00000000-0008-0000-0100-0000E0000000}"/>
            </a:ext>
          </a:extLst>
        </xdr:cNvPr>
        <xdr:cNvSpPr txBox="1"/>
      </xdr:nvSpPr>
      <xdr:spPr>
        <a:xfrm>
          <a:off x="5918428" y="965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5" name="直線コネクタ 224">
          <a:extLst>
            <a:ext uri="{FF2B5EF4-FFF2-40B4-BE49-F238E27FC236}">
              <a16:creationId xmlns:a16="http://schemas.microsoft.com/office/drawing/2014/main" id="{00000000-0008-0000-0100-0000E100000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26" name="テキスト ボックス 225">
          <a:extLst>
            <a:ext uri="{FF2B5EF4-FFF2-40B4-BE49-F238E27FC236}">
              <a16:creationId xmlns:a16="http://schemas.microsoft.com/office/drawing/2014/main" id="{00000000-0008-0000-0100-0000E2000000}"/>
            </a:ext>
          </a:extLst>
        </xdr:cNvPr>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0000000-0008-0000-0100-0000E3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00000000-0008-0000-0100-0000E4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00000000-0008-0000-0100-0000E5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61869</xdr:rowOff>
    </xdr:from>
    <xdr:to>
      <xdr:col>54</xdr:col>
      <xdr:colOff>189865</xdr:colOff>
      <xdr:row>64</xdr:row>
      <xdr:rowOff>129108</xdr:rowOff>
    </xdr:to>
    <xdr:cxnSp macro="">
      <xdr:nvCxnSpPr>
        <xdr:cNvPr id="230" name="直線コネクタ 229">
          <a:extLst>
            <a:ext uri="{FF2B5EF4-FFF2-40B4-BE49-F238E27FC236}">
              <a16:creationId xmlns:a16="http://schemas.microsoft.com/office/drawing/2014/main" id="{00000000-0008-0000-0100-0000E6000000}"/>
            </a:ext>
          </a:extLst>
        </xdr:cNvPr>
        <xdr:cNvCxnSpPr/>
      </xdr:nvCxnSpPr>
      <xdr:spPr>
        <a:xfrm flipV="1">
          <a:off x="10476865" y="9663069"/>
          <a:ext cx="0" cy="1438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132935</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00000000-0008-0000-0100-0000E7000000}"/>
            </a:ext>
          </a:extLst>
        </xdr:cNvPr>
        <xdr:cNvSpPr txBox="1"/>
      </xdr:nvSpPr>
      <xdr:spPr>
        <a:xfrm>
          <a:off x="10515600" y="11105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129108</xdr:rowOff>
    </xdr:from>
    <xdr:to>
      <xdr:col>55</xdr:col>
      <xdr:colOff>88900</xdr:colOff>
      <xdr:row>64</xdr:row>
      <xdr:rowOff>129108</xdr:rowOff>
    </xdr:to>
    <xdr:cxnSp macro="">
      <xdr:nvCxnSpPr>
        <xdr:cNvPr id="232" name="直線コネクタ 231">
          <a:extLst>
            <a:ext uri="{FF2B5EF4-FFF2-40B4-BE49-F238E27FC236}">
              <a16:creationId xmlns:a16="http://schemas.microsoft.com/office/drawing/2014/main" id="{00000000-0008-0000-0100-0000E8000000}"/>
            </a:ext>
          </a:extLst>
        </xdr:cNvPr>
        <xdr:cNvCxnSpPr/>
      </xdr:nvCxnSpPr>
      <xdr:spPr>
        <a:xfrm>
          <a:off x="10388600" y="11101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8546</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00000000-0008-0000-0100-0000E9000000}"/>
            </a:ext>
          </a:extLst>
        </xdr:cNvPr>
        <xdr:cNvSpPr txBox="1"/>
      </xdr:nvSpPr>
      <xdr:spPr>
        <a:xfrm>
          <a:off x="10515600" y="943829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1,323,165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61869</xdr:rowOff>
    </xdr:from>
    <xdr:to>
      <xdr:col>55</xdr:col>
      <xdr:colOff>88900</xdr:colOff>
      <xdr:row>56</xdr:row>
      <xdr:rowOff>61869</xdr:rowOff>
    </xdr:to>
    <xdr:cxnSp macro="">
      <xdr:nvCxnSpPr>
        <xdr:cNvPr id="234" name="直線コネクタ 233">
          <a:extLst>
            <a:ext uri="{FF2B5EF4-FFF2-40B4-BE49-F238E27FC236}">
              <a16:creationId xmlns:a16="http://schemas.microsoft.com/office/drawing/2014/main" id="{00000000-0008-0000-0100-0000EA000000}"/>
            </a:ext>
          </a:extLst>
        </xdr:cNvPr>
        <xdr:cNvCxnSpPr/>
      </xdr:nvCxnSpPr>
      <xdr:spPr>
        <a:xfrm>
          <a:off x="10388600" y="9663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116463</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00000000-0008-0000-0100-0000EB000000}"/>
            </a:ext>
          </a:extLst>
        </xdr:cNvPr>
        <xdr:cNvSpPr txBox="1"/>
      </xdr:nvSpPr>
      <xdr:spPr>
        <a:xfrm>
          <a:off x="10515600" y="105749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93586</xdr:rowOff>
    </xdr:from>
    <xdr:to>
      <xdr:col>55</xdr:col>
      <xdr:colOff>50800</xdr:colOff>
      <xdr:row>63</xdr:row>
      <xdr:rowOff>23736</xdr:rowOff>
    </xdr:to>
    <xdr:sp macro="" textlink="">
      <xdr:nvSpPr>
        <xdr:cNvPr id="236" name="フローチャート: 判断 235">
          <a:extLst>
            <a:ext uri="{FF2B5EF4-FFF2-40B4-BE49-F238E27FC236}">
              <a16:creationId xmlns:a16="http://schemas.microsoft.com/office/drawing/2014/main" id="{00000000-0008-0000-0100-0000EC000000}"/>
            </a:ext>
          </a:extLst>
        </xdr:cNvPr>
        <xdr:cNvSpPr/>
      </xdr:nvSpPr>
      <xdr:spPr>
        <a:xfrm>
          <a:off x="10426700" y="10723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83379</xdr:rowOff>
    </xdr:from>
    <xdr:to>
      <xdr:col>50</xdr:col>
      <xdr:colOff>165100</xdr:colOff>
      <xdr:row>63</xdr:row>
      <xdr:rowOff>13529</xdr:rowOff>
    </xdr:to>
    <xdr:sp macro="" textlink="">
      <xdr:nvSpPr>
        <xdr:cNvPr id="237" name="フローチャート: 判断 236">
          <a:extLst>
            <a:ext uri="{FF2B5EF4-FFF2-40B4-BE49-F238E27FC236}">
              <a16:creationId xmlns:a16="http://schemas.microsoft.com/office/drawing/2014/main" id="{00000000-0008-0000-0100-0000ED000000}"/>
            </a:ext>
          </a:extLst>
        </xdr:cNvPr>
        <xdr:cNvSpPr/>
      </xdr:nvSpPr>
      <xdr:spPr>
        <a:xfrm>
          <a:off x="9588500" y="10713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99522</xdr:rowOff>
    </xdr:from>
    <xdr:to>
      <xdr:col>46</xdr:col>
      <xdr:colOff>38100</xdr:colOff>
      <xdr:row>63</xdr:row>
      <xdr:rowOff>29672</xdr:rowOff>
    </xdr:to>
    <xdr:sp macro="" textlink="">
      <xdr:nvSpPr>
        <xdr:cNvPr id="238" name="フローチャート: 判断 237">
          <a:extLst>
            <a:ext uri="{FF2B5EF4-FFF2-40B4-BE49-F238E27FC236}">
              <a16:creationId xmlns:a16="http://schemas.microsoft.com/office/drawing/2014/main" id="{00000000-0008-0000-0100-0000EE000000}"/>
            </a:ext>
          </a:extLst>
        </xdr:cNvPr>
        <xdr:cNvSpPr/>
      </xdr:nvSpPr>
      <xdr:spPr>
        <a:xfrm>
          <a:off x="8699500" y="10729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106018</xdr:rowOff>
    </xdr:from>
    <xdr:to>
      <xdr:col>41</xdr:col>
      <xdr:colOff>101600</xdr:colOff>
      <xdr:row>63</xdr:row>
      <xdr:rowOff>36168</xdr:rowOff>
    </xdr:to>
    <xdr:sp macro="" textlink="">
      <xdr:nvSpPr>
        <xdr:cNvPr id="239" name="フローチャート: 判断 238">
          <a:extLst>
            <a:ext uri="{FF2B5EF4-FFF2-40B4-BE49-F238E27FC236}">
              <a16:creationId xmlns:a16="http://schemas.microsoft.com/office/drawing/2014/main" id="{00000000-0008-0000-0100-0000EF000000}"/>
            </a:ext>
          </a:extLst>
        </xdr:cNvPr>
        <xdr:cNvSpPr/>
      </xdr:nvSpPr>
      <xdr:spPr>
        <a:xfrm>
          <a:off x="7810500" y="10735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117183</xdr:rowOff>
    </xdr:from>
    <xdr:to>
      <xdr:col>36</xdr:col>
      <xdr:colOff>165100</xdr:colOff>
      <xdr:row>63</xdr:row>
      <xdr:rowOff>47333</xdr:rowOff>
    </xdr:to>
    <xdr:sp macro="" textlink="">
      <xdr:nvSpPr>
        <xdr:cNvPr id="240" name="フローチャート: 判断 239">
          <a:extLst>
            <a:ext uri="{FF2B5EF4-FFF2-40B4-BE49-F238E27FC236}">
              <a16:creationId xmlns:a16="http://schemas.microsoft.com/office/drawing/2014/main" id="{00000000-0008-0000-0100-0000F0000000}"/>
            </a:ext>
          </a:extLst>
        </xdr:cNvPr>
        <xdr:cNvSpPr/>
      </xdr:nvSpPr>
      <xdr:spPr>
        <a:xfrm>
          <a:off x="6921500" y="10747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100-0000F1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100-0000F2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100-0000F3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100-0000F4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00000000-0008-0000-0100-0000F5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98775</xdr:rowOff>
    </xdr:from>
    <xdr:to>
      <xdr:col>55</xdr:col>
      <xdr:colOff>50800</xdr:colOff>
      <xdr:row>63</xdr:row>
      <xdr:rowOff>28925</xdr:rowOff>
    </xdr:to>
    <xdr:sp macro="" textlink="">
      <xdr:nvSpPr>
        <xdr:cNvPr id="246" name="楕円 245">
          <a:extLst>
            <a:ext uri="{FF2B5EF4-FFF2-40B4-BE49-F238E27FC236}">
              <a16:creationId xmlns:a16="http://schemas.microsoft.com/office/drawing/2014/main" id="{00000000-0008-0000-0100-0000F6000000}"/>
            </a:ext>
          </a:extLst>
        </xdr:cNvPr>
        <xdr:cNvSpPr/>
      </xdr:nvSpPr>
      <xdr:spPr>
        <a:xfrm>
          <a:off x="10426700" y="10728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77202</xdr:rowOff>
    </xdr:from>
    <xdr:ext cx="599010" cy="259045"/>
    <xdr:sp macro="" textlink="">
      <xdr:nvSpPr>
        <xdr:cNvPr id="247" name="【橋りょう・トンネル】&#10;一人当たり有形固定資産（償却資産）額該当値テキスト">
          <a:extLst>
            <a:ext uri="{FF2B5EF4-FFF2-40B4-BE49-F238E27FC236}">
              <a16:creationId xmlns:a16="http://schemas.microsoft.com/office/drawing/2014/main" id="{00000000-0008-0000-0100-0000F7000000}"/>
            </a:ext>
          </a:extLst>
        </xdr:cNvPr>
        <xdr:cNvSpPr txBox="1"/>
      </xdr:nvSpPr>
      <xdr:spPr>
        <a:xfrm>
          <a:off x="10515600" y="10707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297,595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103170</xdr:rowOff>
    </xdr:from>
    <xdr:to>
      <xdr:col>50</xdr:col>
      <xdr:colOff>165100</xdr:colOff>
      <xdr:row>63</xdr:row>
      <xdr:rowOff>33320</xdr:rowOff>
    </xdr:to>
    <xdr:sp macro="" textlink="">
      <xdr:nvSpPr>
        <xdr:cNvPr id="248" name="楕円 247">
          <a:extLst>
            <a:ext uri="{FF2B5EF4-FFF2-40B4-BE49-F238E27FC236}">
              <a16:creationId xmlns:a16="http://schemas.microsoft.com/office/drawing/2014/main" id="{00000000-0008-0000-0100-0000F8000000}"/>
            </a:ext>
          </a:extLst>
        </xdr:cNvPr>
        <xdr:cNvSpPr/>
      </xdr:nvSpPr>
      <xdr:spPr>
        <a:xfrm>
          <a:off x="9588500" y="10733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149575</xdr:rowOff>
    </xdr:from>
    <xdr:to>
      <xdr:col>55</xdr:col>
      <xdr:colOff>0</xdr:colOff>
      <xdr:row>62</xdr:row>
      <xdr:rowOff>153970</xdr:rowOff>
    </xdr:to>
    <xdr:cxnSp macro="">
      <xdr:nvCxnSpPr>
        <xdr:cNvPr id="249" name="直線コネクタ 248">
          <a:extLst>
            <a:ext uri="{FF2B5EF4-FFF2-40B4-BE49-F238E27FC236}">
              <a16:creationId xmlns:a16="http://schemas.microsoft.com/office/drawing/2014/main" id="{00000000-0008-0000-0100-0000F9000000}"/>
            </a:ext>
          </a:extLst>
        </xdr:cNvPr>
        <xdr:cNvCxnSpPr/>
      </xdr:nvCxnSpPr>
      <xdr:spPr>
        <a:xfrm flipV="1">
          <a:off x="9639300" y="10779475"/>
          <a:ext cx="838200" cy="4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140222</xdr:rowOff>
    </xdr:from>
    <xdr:to>
      <xdr:col>46</xdr:col>
      <xdr:colOff>38100</xdr:colOff>
      <xdr:row>63</xdr:row>
      <xdr:rowOff>70372</xdr:rowOff>
    </xdr:to>
    <xdr:sp macro="" textlink="">
      <xdr:nvSpPr>
        <xdr:cNvPr id="250" name="楕円 249">
          <a:extLst>
            <a:ext uri="{FF2B5EF4-FFF2-40B4-BE49-F238E27FC236}">
              <a16:creationId xmlns:a16="http://schemas.microsoft.com/office/drawing/2014/main" id="{00000000-0008-0000-0100-0000FA000000}"/>
            </a:ext>
          </a:extLst>
        </xdr:cNvPr>
        <xdr:cNvSpPr/>
      </xdr:nvSpPr>
      <xdr:spPr>
        <a:xfrm>
          <a:off x="8699500" y="10770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153970</xdr:rowOff>
    </xdr:from>
    <xdr:to>
      <xdr:col>50</xdr:col>
      <xdr:colOff>114300</xdr:colOff>
      <xdr:row>63</xdr:row>
      <xdr:rowOff>19572</xdr:rowOff>
    </xdr:to>
    <xdr:cxnSp macro="">
      <xdr:nvCxnSpPr>
        <xdr:cNvPr id="251" name="直線コネクタ 250">
          <a:extLst>
            <a:ext uri="{FF2B5EF4-FFF2-40B4-BE49-F238E27FC236}">
              <a16:creationId xmlns:a16="http://schemas.microsoft.com/office/drawing/2014/main" id="{00000000-0008-0000-0100-0000FB000000}"/>
            </a:ext>
          </a:extLst>
        </xdr:cNvPr>
        <xdr:cNvCxnSpPr/>
      </xdr:nvCxnSpPr>
      <xdr:spPr>
        <a:xfrm flipV="1">
          <a:off x="8750300" y="10783870"/>
          <a:ext cx="889000" cy="37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143442</xdr:rowOff>
    </xdr:from>
    <xdr:to>
      <xdr:col>41</xdr:col>
      <xdr:colOff>101600</xdr:colOff>
      <xdr:row>63</xdr:row>
      <xdr:rowOff>73592</xdr:rowOff>
    </xdr:to>
    <xdr:sp macro="" textlink="">
      <xdr:nvSpPr>
        <xdr:cNvPr id="252" name="楕円 251">
          <a:extLst>
            <a:ext uri="{FF2B5EF4-FFF2-40B4-BE49-F238E27FC236}">
              <a16:creationId xmlns:a16="http://schemas.microsoft.com/office/drawing/2014/main" id="{00000000-0008-0000-0100-0000FC000000}"/>
            </a:ext>
          </a:extLst>
        </xdr:cNvPr>
        <xdr:cNvSpPr/>
      </xdr:nvSpPr>
      <xdr:spPr>
        <a:xfrm>
          <a:off x="7810500" y="10773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19572</xdr:rowOff>
    </xdr:from>
    <xdr:to>
      <xdr:col>45</xdr:col>
      <xdr:colOff>177800</xdr:colOff>
      <xdr:row>63</xdr:row>
      <xdr:rowOff>22792</xdr:rowOff>
    </xdr:to>
    <xdr:cxnSp macro="">
      <xdr:nvCxnSpPr>
        <xdr:cNvPr id="253" name="直線コネクタ 252">
          <a:extLst>
            <a:ext uri="{FF2B5EF4-FFF2-40B4-BE49-F238E27FC236}">
              <a16:creationId xmlns:a16="http://schemas.microsoft.com/office/drawing/2014/main" id="{00000000-0008-0000-0100-0000FD000000}"/>
            </a:ext>
          </a:extLst>
        </xdr:cNvPr>
        <xdr:cNvCxnSpPr/>
      </xdr:nvCxnSpPr>
      <xdr:spPr>
        <a:xfrm flipV="1">
          <a:off x="7861300" y="10820922"/>
          <a:ext cx="889000" cy="3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147187</xdr:rowOff>
    </xdr:from>
    <xdr:to>
      <xdr:col>36</xdr:col>
      <xdr:colOff>165100</xdr:colOff>
      <xdr:row>63</xdr:row>
      <xdr:rowOff>77337</xdr:rowOff>
    </xdr:to>
    <xdr:sp macro="" textlink="">
      <xdr:nvSpPr>
        <xdr:cNvPr id="254" name="楕円 253">
          <a:extLst>
            <a:ext uri="{FF2B5EF4-FFF2-40B4-BE49-F238E27FC236}">
              <a16:creationId xmlns:a16="http://schemas.microsoft.com/office/drawing/2014/main" id="{00000000-0008-0000-0100-0000FE000000}"/>
            </a:ext>
          </a:extLst>
        </xdr:cNvPr>
        <xdr:cNvSpPr/>
      </xdr:nvSpPr>
      <xdr:spPr>
        <a:xfrm>
          <a:off x="6921500" y="10777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22792</xdr:rowOff>
    </xdr:from>
    <xdr:to>
      <xdr:col>41</xdr:col>
      <xdr:colOff>50800</xdr:colOff>
      <xdr:row>63</xdr:row>
      <xdr:rowOff>26537</xdr:rowOff>
    </xdr:to>
    <xdr:cxnSp macro="">
      <xdr:nvCxnSpPr>
        <xdr:cNvPr id="255" name="直線コネクタ 254">
          <a:extLst>
            <a:ext uri="{FF2B5EF4-FFF2-40B4-BE49-F238E27FC236}">
              <a16:creationId xmlns:a16="http://schemas.microsoft.com/office/drawing/2014/main" id="{00000000-0008-0000-0100-0000FF000000}"/>
            </a:ext>
          </a:extLst>
        </xdr:cNvPr>
        <xdr:cNvCxnSpPr/>
      </xdr:nvCxnSpPr>
      <xdr:spPr>
        <a:xfrm flipV="1">
          <a:off x="6972300" y="10824142"/>
          <a:ext cx="889000" cy="3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30056</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00000000-0008-0000-0100-000000010000}"/>
            </a:ext>
          </a:extLst>
        </xdr:cNvPr>
        <xdr:cNvSpPr txBox="1"/>
      </xdr:nvSpPr>
      <xdr:spPr>
        <a:xfrm>
          <a:off x="9327095" y="10488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46199</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00000000-0008-0000-0100-000001010000}"/>
            </a:ext>
          </a:extLst>
        </xdr:cNvPr>
        <xdr:cNvSpPr txBox="1"/>
      </xdr:nvSpPr>
      <xdr:spPr>
        <a:xfrm>
          <a:off x="8450795" y="10504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52695</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00000000-0008-0000-0100-000002010000}"/>
            </a:ext>
          </a:extLst>
        </xdr:cNvPr>
        <xdr:cNvSpPr txBox="1"/>
      </xdr:nvSpPr>
      <xdr:spPr>
        <a:xfrm>
          <a:off x="7561795" y="10511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63860</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00000000-0008-0000-0100-000003010000}"/>
            </a:ext>
          </a:extLst>
        </xdr:cNvPr>
        <xdr:cNvSpPr txBox="1"/>
      </xdr:nvSpPr>
      <xdr:spPr>
        <a:xfrm>
          <a:off x="6672795" y="10522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24447</xdr:rowOff>
    </xdr:from>
    <xdr:ext cx="599010" cy="259045"/>
    <xdr:sp macro="" textlink="">
      <xdr:nvSpPr>
        <xdr:cNvPr id="260" name="n_1mainValue【橋りょう・トンネル】&#10;一人当たり有形固定資産（償却資産）額">
          <a:extLst>
            <a:ext uri="{FF2B5EF4-FFF2-40B4-BE49-F238E27FC236}">
              <a16:creationId xmlns:a16="http://schemas.microsoft.com/office/drawing/2014/main" id="{00000000-0008-0000-0100-000004010000}"/>
            </a:ext>
          </a:extLst>
        </xdr:cNvPr>
        <xdr:cNvSpPr txBox="1"/>
      </xdr:nvSpPr>
      <xdr:spPr>
        <a:xfrm>
          <a:off x="9327095" y="10825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61499</xdr:rowOff>
    </xdr:from>
    <xdr:ext cx="599010" cy="259045"/>
    <xdr:sp macro="" textlink="">
      <xdr:nvSpPr>
        <xdr:cNvPr id="261" name="n_2mainValue【橋りょう・トンネル】&#10;一人当たり有形固定資産（償却資産）額">
          <a:extLst>
            <a:ext uri="{FF2B5EF4-FFF2-40B4-BE49-F238E27FC236}">
              <a16:creationId xmlns:a16="http://schemas.microsoft.com/office/drawing/2014/main" id="{00000000-0008-0000-0100-000005010000}"/>
            </a:ext>
          </a:extLst>
        </xdr:cNvPr>
        <xdr:cNvSpPr txBox="1"/>
      </xdr:nvSpPr>
      <xdr:spPr>
        <a:xfrm>
          <a:off x="8450795" y="10862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64719</xdr:rowOff>
    </xdr:from>
    <xdr:ext cx="599010" cy="259045"/>
    <xdr:sp macro="" textlink="">
      <xdr:nvSpPr>
        <xdr:cNvPr id="262" name="n_3mainValue【橋りょう・トンネル】&#10;一人当たり有形固定資産（償却資産）額">
          <a:extLst>
            <a:ext uri="{FF2B5EF4-FFF2-40B4-BE49-F238E27FC236}">
              <a16:creationId xmlns:a16="http://schemas.microsoft.com/office/drawing/2014/main" id="{00000000-0008-0000-0100-000006010000}"/>
            </a:ext>
          </a:extLst>
        </xdr:cNvPr>
        <xdr:cNvSpPr txBox="1"/>
      </xdr:nvSpPr>
      <xdr:spPr>
        <a:xfrm>
          <a:off x="7561795" y="10866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68464</xdr:rowOff>
    </xdr:from>
    <xdr:ext cx="599010" cy="259045"/>
    <xdr:sp macro="" textlink="">
      <xdr:nvSpPr>
        <xdr:cNvPr id="263" name="n_4mainValue【橋りょう・トンネル】&#10;一人当たり有形固定資産（償却資産）額">
          <a:extLst>
            <a:ext uri="{FF2B5EF4-FFF2-40B4-BE49-F238E27FC236}">
              <a16:creationId xmlns:a16="http://schemas.microsoft.com/office/drawing/2014/main" id="{00000000-0008-0000-0100-000007010000}"/>
            </a:ext>
          </a:extLst>
        </xdr:cNvPr>
        <xdr:cNvSpPr txBox="1"/>
      </xdr:nvSpPr>
      <xdr:spPr>
        <a:xfrm>
          <a:off x="6672795" y="10869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00000000-0008-0000-0100-000008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00000000-0008-0000-0100-000009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00000000-0008-0000-0100-00000A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100-00000B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100-00000C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00000000-0008-0000-0100-00000D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00000000-0008-0000-0100-00000E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00000000-0008-0000-0100-00000F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00000000-0008-0000-0100-000010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0000000-0008-0000-0100-000011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00000000-0008-0000-0100-000012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00000000-0008-0000-0100-000013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00000000-0008-0000-0100-000014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00000000-0008-0000-0100-000015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00000000-0008-0000-0100-000016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00000000-0008-0000-0100-000017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00000000-0008-0000-0100-000018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00000000-0008-0000-0100-000019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00000000-0008-0000-0100-00001A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00000000-0008-0000-0100-00001B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00000000-0008-0000-0100-00001C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0000000-0008-0000-0100-00001D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00000000-0008-0000-0100-00001E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00000000-0008-0000-0100-00001F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78105</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00000000-0008-0000-0100-000020010000}"/>
            </a:ext>
          </a:extLst>
        </xdr:cNvPr>
        <xdr:cNvCxnSpPr/>
      </xdr:nvCxnSpPr>
      <xdr:spPr>
        <a:xfrm flipV="1">
          <a:off x="4634865" y="13451205"/>
          <a:ext cx="0" cy="1407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00000000-0008-0000-0100-00002101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00000000-0008-0000-0100-00002201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24782</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00000000-0008-0000-0100-000023010000}"/>
            </a:ext>
          </a:extLst>
        </xdr:cNvPr>
        <xdr:cNvSpPr txBox="1"/>
      </xdr:nvSpPr>
      <xdr:spPr>
        <a:xfrm>
          <a:off x="4673600" y="13226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78105</xdr:rowOff>
    </xdr:from>
    <xdr:to>
      <xdr:col>24</xdr:col>
      <xdr:colOff>152400</xdr:colOff>
      <xdr:row>78</xdr:row>
      <xdr:rowOff>78105</xdr:rowOff>
    </xdr:to>
    <xdr:cxnSp macro="">
      <xdr:nvCxnSpPr>
        <xdr:cNvPr id="292" name="直線コネクタ 291">
          <a:extLst>
            <a:ext uri="{FF2B5EF4-FFF2-40B4-BE49-F238E27FC236}">
              <a16:creationId xmlns:a16="http://schemas.microsoft.com/office/drawing/2014/main" id="{00000000-0008-0000-0100-000024010000}"/>
            </a:ext>
          </a:extLst>
        </xdr:cNvPr>
        <xdr:cNvCxnSpPr/>
      </xdr:nvCxnSpPr>
      <xdr:spPr>
        <a:xfrm>
          <a:off x="4546600" y="1345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95266</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00000000-0008-0000-0100-000025010000}"/>
            </a:ext>
          </a:extLst>
        </xdr:cNvPr>
        <xdr:cNvSpPr txBox="1"/>
      </xdr:nvSpPr>
      <xdr:spPr>
        <a:xfrm>
          <a:off x="4673600" y="141541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116839</xdr:rowOff>
    </xdr:from>
    <xdr:to>
      <xdr:col>24</xdr:col>
      <xdr:colOff>114300</xdr:colOff>
      <xdr:row>83</xdr:row>
      <xdr:rowOff>46989</xdr:rowOff>
    </xdr:to>
    <xdr:sp macro="" textlink="">
      <xdr:nvSpPr>
        <xdr:cNvPr id="294" name="フローチャート: 判断 293">
          <a:extLst>
            <a:ext uri="{FF2B5EF4-FFF2-40B4-BE49-F238E27FC236}">
              <a16:creationId xmlns:a16="http://schemas.microsoft.com/office/drawing/2014/main" id="{00000000-0008-0000-0100-000026010000}"/>
            </a:ext>
          </a:extLst>
        </xdr:cNvPr>
        <xdr:cNvSpPr/>
      </xdr:nvSpPr>
      <xdr:spPr>
        <a:xfrm>
          <a:off x="4584700" y="1417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90170</xdr:rowOff>
    </xdr:from>
    <xdr:to>
      <xdr:col>20</xdr:col>
      <xdr:colOff>38100</xdr:colOff>
      <xdr:row>83</xdr:row>
      <xdr:rowOff>20320</xdr:rowOff>
    </xdr:to>
    <xdr:sp macro="" textlink="">
      <xdr:nvSpPr>
        <xdr:cNvPr id="295" name="フローチャート: 判断 294">
          <a:extLst>
            <a:ext uri="{FF2B5EF4-FFF2-40B4-BE49-F238E27FC236}">
              <a16:creationId xmlns:a16="http://schemas.microsoft.com/office/drawing/2014/main" id="{00000000-0008-0000-0100-000027010000}"/>
            </a:ext>
          </a:extLst>
        </xdr:cNvPr>
        <xdr:cNvSpPr/>
      </xdr:nvSpPr>
      <xdr:spPr>
        <a:xfrm>
          <a:off x="3746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61595</xdr:rowOff>
    </xdr:from>
    <xdr:to>
      <xdr:col>15</xdr:col>
      <xdr:colOff>101600</xdr:colOff>
      <xdr:row>82</xdr:row>
      <xdr:rowOff>163195</xdr:rowOff>
    </xdr:to>
    <xdr:sp macro="" textlink="">
      <xdr:nvSpPr>
        <xdr:cNvPr id="296" name="フローチャート: 判断 295">
          <a:extLst>
            <a:ext uri="{FF2B5EF4-FFF2-40B4-BE49-F238E27FC236}">
              <a16:creationId xmlns:a16="http://schemas.microsoft.com/office/drawing/2014/main" id="{00000000-0008-0000-0100-000028010000}"/>
            </a:ext>
          </a:extLst>
        </xdr:cNvPr>
        <xdr:cNvSpPr/>
      </xdr:nvSpPr>
      <xdr:spPr>
        <a:xfrm>
          <a:off x="2857500" y="1412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69214</xdr:rowOff>
    </xdr:from>
    <xdr:to>
      <xdr:col>10</xdr:col>
      <xdr:colOff>165100</xdr:colOff>
      <xdr:row>82</xdr:row>
      <xdr:rowOff>170814</xdr:rowOff>
    </xdr:to>
    <xdr:sp macro="" textlink="">
      <xdr:nvSpPr>
        <xdr:cNvPr id="297" name="フローチャート: 判断 296">
          <a:extLst>
            <a:ext uri="{FF2B5EF4-FFF2-40B4-BE49-F238E27FC236}">
              <a16:creationId xmlns:a16="http://schemas.microsoft.com/office/drawing/2014/main" id="{00000000-0008-0000-0100-000029010000}"/>
            </a:ext>
          </a:extLst>
        </xdr:cNvPr>
        <xdr:cNvSpPr/>
      </xdr:nvSpPr>
      <xdr:spPr>
        <a:xfrm>
          <a:off x="19685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65405</xdr:rowOff>
    </xdr:from>
    <xdr:to>
      <xdr:col>6</xdr:col>
      <xdr:colOff>38100</xdr:colOff>
      <xdr:row>82</xdr:row>
      <xdr:rowOff>167005</xdr:rowOff>
    </xdr:to>
    <xdr:sp macro="" textlink="">
      <xdr:nvSpPr>
        <xdr:cNvPr id="298" name="フローチャート: 判断 297">
          <a:extLst>
            <a:ext uri="{FF2B5EF4-FFF2-40B4-BE49-F238E27FC236}">
              <a16:creationId xmlns:a16="http://schemas.microsoft.com/office/drawing/2014/main" id="{00000000-0008-0000-0100-00002A010000}"/>
            </a:ext>
          </a:extLst>
        </xdr:cNvPr>
        <xdr:cNvSpPr/>
      </xdr:nvSpPr>
      <xdr:spPr>
        <a:xfrm>
          <a:off x="1079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100-00002B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100-00002C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100-00002D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100-00002E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0000000-0008-0000-0100-00002F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48261</xdr:rowOff>
    </xdr:from>
    <xdr:to>
      <xdr:col>24</xdr:col>
      <xdr:colOff>114300</xdr:colOff>
      <xdr:row>79</xdr:row>
      <xdr:rowOff>149861</xdr:rowOff>
    </xdr:to>
    <xdr:sp macro="" textlink="">
      <xdr:nvSpPr>
        <xdr:cNvPr id="304" name="楕円 303">
          <a:extLst>
            <a:ext uri="{FF2B5EF4-FFF2-40B4-BE49-F238E27FC236}">
              <a16:creationId xmlns:a16="http://schemas.microsoft.com/office/drawing/2014/main" id="{00000000-0008-0000-0100-000030010000}"/>
            </a:ext>
          </a:extLst>
        </xdr:cNvPr>
        <xdr:cNvSpPr/>
      </xdr:nvSpPr>
      <xdr:spPr>
        <a:xfrm>
          <a:off x="4584700" y="13592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71138</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00000000-0008-0000-0100-000031010000}"/>
            </a:ext>
          </a:extLst>
        </xdr:cNvPr>
        <xdr:cNvSpPr txBox="1"/>
      </xdr:nvSpPr>
      <xdr:spPr>
        <a:xfrm>
          <a:off x="4673600" y="1344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153036</xdr:rowOff>
    </xdr:from>
    <xdr:to>
      <xdr:col>20</xdr:col>
      <xdr:colOff>38100</xdr:colOff>
      <xdr:row>79</xdr:row>
      <xdr:rowOff>83186</xdr:rowOff>
    </xdr:to>
    <xdr:sp macro="" textlink="">
      <xdr:nvSpPr>
        <xdr:cNvPr id="306" name="楕円 305">
          <a:extLst>
            <a:ext uri="{FF2B5EF4-FFF2-40B4-BE49-F238E27FC236}">
              <a16:creationId xmlns:a16="http://schemas.microsoft.com/office/drawing/2014/main" id="{00000000-0008-0000-0100-000032010000}"/>
            </a:ext>
          </a:extLst>
        </xdr:cNvPr>
        <xdr:cNvSpPr/>
      </xdr:nvSpPr>
      <xdr:spPr>
        <a:xfrm>
          <a:off x="3746500" y="13526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32386</xdr:rowOff>
    </xdr:from>
    <xdr:to>
      <xdr:col>24</xdr:col>
      <xdr:colOff>63500</xdr:colOff>
      <xdr:row>79</xdr:row>
      <xdr:rowOff>99061</xdr:rowOff>
    </xdr:to>
    <xdr:cxnSp macro="">
      <xdr:nvCxnSpPr>
        <xdr:cNvPr id="307" name="直線コネクタ 306">
          <a:extLst>
            <a:ext uri="{FF2B5EF4-FFF2-40B4-BE49-F238E27FC236}">
              <a16:creationId xmlns:a16="http://schemas.microsoft.com/office/drawing/2014/main" id="{00000000-0008-0000-0100-000033010000}"/>
            </a:ext>
          </a:extLst>
        </xdr:cNvPr>
        <xdr:cNvCxnSpPr/>
      </xdr:nvCxnSpPr>
      <xdr:spPr>
        <a:xfrm>
          <a:off x="3797300" y="13576936"/>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113030</xdr:rowOff>
    </xdr:from>
    <xdr:to>
      <xdr:col>15</xdr:col>
      <xdr:colOff>101600</xdr:colOff>
      <xdr:row>79</xdr:row>
      <xdr:rowOff>43180</xdr:rowOff>
    </xdr:to>
    <xdr:sp macro="" textlink="">
      <xdr:nvSpPr>
        <xdr:cNvPr id="308" name="楕円 307">
          <a:extLst>
            <a:ext uri="{FF2B5EF4-FFF2-40B4-BE49-F238E27FC236}">
              <a16:creationId xmlns:a16="http://schemas.microsoft.com/office/drawing/2014/main" id="{00000000-0008-0000-0100-000034010000}"/>
            </a:ext>
          </a:extLst>
        </xdr:cNvPr>
        <xdr:cNvSpPr/>
      </xdr:nvSpPr>
      <xdr:spPr>
        <a:xfrm>
          <a:off x="2857500" y="1348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163830</xdr:rowOff>
    </xdr:from>
    <xdr:to>
      <xdr:col>19</xdr:col>
      <xdr:colOff>177800</xdr:colOff>
      <xdr:row>79</xdr:row>
      <xdr:rowOff>32386</xdr:rowOff>
    </xdr:to>
    <xdr:cxnSp macro="">
      <xdr:nvCxnSpPr>
        <xdr:cNvPr id="309" name="直線コネクタ 308">
          <a:extLst>
            <a:ext uri="{FF2B5EF4-FFF2-40B4-BE49-F238E27FC236}">
              <a16:creationId xmlns:a16="http://schemas.microsoft.com/office/drawing/2014/main" id="{00000000-0008-0000-0100-000035010000}"/>
            </a:ext>
          </a:extLst>
        </xdr:cNvPr>
        <xdr:cNvCxnSpPr/>
      </xdr:nvCxnSpPr>
      <xdr:spPr>
        <a:xfrm>
          <a:off x="2908300" y="13536930"/>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109220</xdr:rowOff>
    </xdr:from>
    <xdr:to>
      <xdr:col>10</xdr:col>
      <xdr:colOff>165100</xdr:colOff>
      <xdr:row>79</xdr:row>
      <xdr:rowOff>39370</xdr:rowOff>
    </xdr:to>
    <xdr:sp macro="" textlink="">
      <xdr:nvSpPr>
        <xdr:cNvPr id="310" name="楕円 309">
          <a:extLst>
            <a:ext uri="{FF2B5EF4-FFF2-40B4-BE49-F238E27FC236}">
              <a16:creationId xmlns:a16="http://schemas.microsoft.com/office/drawing/2014/main" id="{00000000-0008-0000-0100-000036010000}"/>
            </a:ext>
          </a:extLst>
        </xdr:cNvPr>
        <xdr:cNvSpPr/>
      </xdr:nvSpPr>
      <xdr:spPr>
        <a:xfrm>
          <a:off x="1968500" y="1348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160020</xdr:rowOff>
    </xdr:from>
    <xdr:to>
      <xdr:col>15</xdr:col>
      <xdr:colOff>50800</xdr:colOff>
      <xdr:row>78</xdr:row>
      <xdr:rowOff>163830</xdr:rowOff>
    </xdr:to>
    <xdr:cxnSp macro="">
      <xdr:nvCxnSpPr>
        <xdr:cNvPr id="311" name="直線コネクタ 310">
          <a:extLst>
            <a:ext uri="{FF2B5EF4-FFF2-40B4-BE49-F238E27FC236}">
              <a16:creationId xmlns:a16="http://schemas.microsoft.com/office/drawing/2014/main" id="{00000000-0008-0000-0100-000037010000}"/>
            </a:ext>
          </a:extLst>
        </xdr:cNvPr>
        <xdr:cNvCxnSpPr/>
      </xdr:nvCxnSpPr>
      <xdr:spPr>
        <a:xfrm>
          <a:off x="2019300" y="135331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86361</xdr:rowOff>
    </xdr:from>
    <xdr:to>
      <xdr:col>6</xdr:col>
      <xdr:colOff>38100</xdr:colOff>
      <xdr:row>79</xdr:row>
      <xdr:rowOff>16511</xdr:rowOff>
    </xdr:to>
    <xdr:sp macro="" textlink="">
      <xdr:nvSpPr>
        <xdr:cNvPr id="312" name="楕円 311">
          <a:extLst>
            <a:ext uri="{FF2B5EF4-FFF2-40B4-BE49-F238E27FC236}">
              <a16:creationId xmlns:a16="http://schemas.microsoft.com/office/drawing/2014/main" id="{00000000-0008-0000-0100-000038010000}"/>
            </a:ext>
          </a:extLst>
        </xdr:cNvPr>
        <xdr:cNvSpPr/>
      </xdr:nvSpPr>
      <xdr:spPr>
        <a:xfrm>
          <a:off x="1079500" y="1345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137161</xdr:rowOff>
    </xdr:from>
    <xdr:to>
      <xdr:col>10</xdr:col>
      <xdr:colOff>114300</xdr:colOff>
      <xdr:row>78</xdr:row>
      <xdr:rowOff>160020</xdr:rowOff>
    </xdr:to>
    <xdr:cxnSp macro="">
      <xdr:nvCxnSpPr>
        <xdr:cNvPr id="313" name="直線コネクタ 312">
          <a:extLst>
            <a:ext uri="{FF2B5EF4-FFF2-40B4-BE49-F238E27FC236}">
              <a16:creationId xmlns:a16="http://schemas.microsoft.com/office/drawing/2014/main" id="{00000000-0008-0000-0100-000039010000}"/>
            </a:ext>
          </a:extLst>
        </xdr:cNvPr>
        <xdr:cNvCxnSpPr/>
      </xdr:nvCxnSpPr>
      <xdr:spPr>
        <a:xfrm>
          <a:off x="1130300" y="1351026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11447</xdr:rowOff>
    </xdr:from>
    <xdr:ext cx="405111" cy="259045"/>
    <xdr:sp macro="" textlink="">
      <xdr:nvSpPr>
        <xdr:cNvPr id="314" name="n_1aveValue【公営住宅】&#10;有形固定資産減価償却率">
          <a:extLst>
            <a:ext uri="{FF2B5EF4-FFF2-40B4-BE49-F238E27FC236}">
              <a16:creationId xmlns:a16="http://schemas.microsoft.com/office/drawing/2014/main" id="{00000000-0008-0000-0100-00003A010000}"/>
            </a:ext>
          </a:extLst>
        </xdr:cNvPr>
        <xdr:cNvSpPr txBox="1"/>
      </xdr:nvSpPr>
      <xdr:spPr>
        <a:xfrm>
          <a:off x="3582044" y="1424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154322</xdr:rowOff>
    </xdr:from>
    <xdr:ext cx="405111" cy="259045"/>
    <xdr:sp macro="" textlink="">
      <xdr:nvSpPr>
        <xdr:cNvPr id="315" name="n_2aveValue【公営住宅】&#10;有形固定資産減価償却率">
          <a:extLst>
            <a:ext uri="{FF2B5EF4-FFF2-40B4-BE49-F238E27FC236}">
              <a16:creationId xmlns:a16="http://schemas.microsoft.com/office/drawing/2014/main" id="{00000000-0008-0000-0100-00003B010000}"/>
            </a:ext>
          </a:extLst>
        </xdr:cNvPr>
        <xdr:cNvSpPr txBox="1"/>
      </xdr:nvSpPr>
      <xdr:spPr>
        <a:xfrm>
          <a:off x="2705744" y="1421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161941</xdr:rowOff>
    </xdr:from>
    <xdr:ext cx="405111" cy="259045"/>
    <xdr:sp macro="" textlink="">
      <xdr:nvSpPr>
        <xdr:cNvPr id="316" name="n_3aveValue【公営住宅】&#10;有形固定資産減価償却率">
          <a:extLst>
            <a:ext uri="{FF2B5EF4-FFF2-40B4-BE49-F238E27FC236}">
              <a16:creationId xmlns:a16="http://schemas.microsoft.com/office/drawing/2014/main" id="{00000000-0008-0000-0100-00003C010000}"/>
            </a:ext>
          </a:extLst>
        </xdr:cNvPr>
        <xdr:cNvSpPr txBox="1"/>
      </xdr:nvSpPr>
      <xdr:spPr>
        <a:xfrm>
          <a:off x="1816744" y="14220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158132</xdr:rowOff>
    </xdr:from>
    <xdr:ext cx="405111" cy="259045"/>
    <xdr:sp macro="" textlink="">
      <xdr:nvSpPr>
        <xdr:cNvPr id="317" name="n_4aveValue【公営住宅】&#10;有形固定資産減価償却率">
          <a:extLst>
            <a:ext uri="{FF2B5EF4-FFF2-40B4-BE49-F238E27FC236}">
              <a16:creationId xmlns:a16="http://schemas.microsoft.com/office/drawing/2014/main" id="{00000000-0008-0000-0100-00003D010000}"/>
            </a:ext>
          </a:extLst>
        </xdr:cNvPr>
        <xdr:cNvSpPr txBox="1"/>
      </xdr:nvSpPr>
      <xdr:spPr>
        <a:xfrm>
          <a:off x="927744" y="1421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99713</xdr:rowOff>
    </xdr:from>
    <xdr:ext cx="405111" cy="259045"/>
    <xdr:sp macro="" textlink="">
      <xdr:nvSpPr>
        <xdr:cNvPr id="318" name="n_1mainValue【公営住宅】&#10;有形固定資産減価償却率">
          <a:extLst>
            <a:ext uri="{FF2B5EF4-FFF2-40B4-BE49-F238E27FC236}">
              <a16:creationId xmlns:a16="http://schemas.microsoft.com/office/drawing/2014/main" id="{00000000-0008-0000-0100-00003E010000}"/>
            </a:ext>
          </a:extLst>
        </xdr:cNvPr>
        <xdr:cNvSpPr txBox="1"/>
      </xdr:nvSpPr>
      <xdr:spPr>
        <a:xfrm>
          <a:off x="3582044" y="13301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59707</xdr:rowOff>
    </xdr:from>
    <xdr:ext cx="405111" cy="259045"/>
    <xdr:sp macro="" textlink="">
      <xdr:nvSpPr>
        <xdr:cNvPr id="319" name="n_2mainValue【公営住宅】&#10;有形固定資産減価償却率">
          <a:extLst>
            <a:ext uri="{FF2B5EF4-FFF2-40B4-BE49-F238E27FC236}">
              <a16:creationId xmlns:a16="http://schemas.microsoft.com/office/drawing/2014/main" id="{00000000-0008-0000-0100-00003F010000}"/>
            </a:ext>
          </a:extLst>
        </xdr:cNvPr>
        <xdr:cNvSpPr txBox="1"/>
      </xdr:nvSpPr>
      <xdr:spPr>
        <a:xfrm>
          <a:off x="2705744" y="1326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55897</xdr:rowOff>
    </xdr:from>
    <xdr:ext cx="405111" cy="259045"/>
    <xdr:sp macro="" textlink="">
      <xdr:nvSpPr>
        <xdr:cNvPr id="320" name="n_3mainValue【公営住宅】&#10;有形固定資産減価償却率">
          <a:extLst>
            <a:ext uri="{FF2B5EF4-FFF2-40B4-BE49-F238E27FC236}">
              <a16:creationId xmlns:a16="http://schemas.microsoft.com/office/drawing/2014/main" id="{00000000-0008-0000-0100-000040010000}"/>
            </a:ext>
          </a:extLst>
        </xdr:cNvPr>
        <xdr:cNvSpPr txBox="1"/>
      </xdr:nvSpPr>
      <xdr:spPr>
        <a:xfrm>
          <a:off x="1816744" y="1325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33038</xdr:rowOff>
    </xdr:from>
    <xdr:ext cx="405111" cy="259045"/>
    <xdr:sp macro="" textlink="">
      <xdr:nvSpPr>
        <xdr:cNvPr id="321" name="n_4mainValue【公営住宅】&#10;有形固定資産減価償却率">
          <a:extLst>
            <a:ext uri="{FF2B5EF4-FFF2-40B4-BE49-F238E27FC236}">
              <a16:creationId xmlns:a16="http://schemas.microsoft.com/office/drawing/2014/main" id="{00000000-0008-0000-0100-000041010000}"/>
            </a:ext>
          </a:extLst>
        </xdr:cNvPr>
        <xdr:cNvSpPr txBox="1"/>
      </xdr:nvSpPr>
      <xdr:spPr>
        <a:xfrm>
          <a:off x="927744" y="13234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00000000-0008-0000-0100-000042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00000000-0008-0000-0100-000043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00000000-0008-0000-0100-000044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00000000-0008-0000-0100-000045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00000000-0008-0000-0100-000046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00000000-0008-0000-0100-000047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00000000-0008-0000-0100-000048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00000000-0008-0000-0100-000049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00000000-0008-0000-0100-00004A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00000000-0008-0000-0100-00004B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00000000-0008-0000-0100-00004C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00000000-0008-0000-0100-00004D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00000000-0008-0000-0100-00004E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00000000-0008-0000-0100-00004F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00000000-0008-0000-0100-000050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00000000-0008-0000-0100-000051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00000000-0008-0000-0100-000052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00000000-0008-0000-0100-000053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00000000-0008-0000-0100-000054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00000000-0008-0000-0100-000055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00000000-0008-0000-0100-000056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a:extLst>
            <a:ext uri="{FF2B5EF4-FFF2-40B4-BE49-F238E27FC236}">
              <a16:creationId xmlns:a16="http://schemas.microsoft.com/office/drawing/2014/main" id="{00000000-0008-0000-0100-000057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00000000-0008-0000-0100-000058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82868</xdr:rowOff>
    </xdr:from>
    <xdr:to>
      <xdr:col>54</xdr:col>
      <xdr:colOff>189865</xdr:colOff>
      <xdr:row>86</xdr:row>
      <xdr:rowOff>103251</xdr:rowOff>
    </xdr:to>
    <xdr:cxnSp macro="">
      <xdr:nvCxnSpPr>
        <xdr:cNvPr id="345" name="直線コネクタ 344">
          <a:extLst>
            <a:ext uri="{FF2B5EF4-FFF2-40B4-BE49-F238E27FC236}">
              <a16:creationId xmlns:a16="http://schemas.microsoft.com/office/drawing/2014/main" id="{00000000-0008-0000-0100-000059010000}"/>
            </a:ext>
          </a:extLst>
        </xdr:cNvPr>
        <xdr:cNvCxnSpPr/>
      </xdr:nvCxnSpPr>
      <xdr:spPr>
        <a:xfrm flipV="1">
          <a:off x="10476865" y="13455968"/>
          <a:ext cx="0" cy="13919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107078</xdr:rowOff>
    </xdr:from>
    <xdr:ext cx="469744" cy="259045"/>
    <xdr:sp macro="" textlink="">
      <xdr:nvSpPr>
        <xdr:cNvPr id="346" name="【公営住宅】&#10;一人当たり面積最小値テキスト">
          <a:extLst>
            <a:ext uri="{FF2B5EF4-FFF2-40B4-BE49-F238E27FC236}">
              <a16:creationId xmlns:a16="http://schemas.microsoft.com/office/drawing/2014/main" id="{00000000-0008-0000-0100-00005A010000}"/>
            </a:ext>
          </a:extLst>
        </xdr:cNvPr>
        <xdr:cNvSpPr txBox="1"/>
      </xdr:nvSpPr>
      <xdr:spPr>
        <a:xfrm>
          <a:off x="10515600" y="14851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103251</xdr:rowOff>
    </xdr:from>
    <xdr:to>
      <xdr:col>55</xdr:col>
      <xdr:colOff>88900</xdr:colOff>
      <xdr:row>86</xdr:row>
      <xdr:rowOff>103251</xdr:rowOff>
    </xdr:to>
    <xdr:cxnSp macro="">
      <xdr:nvCxnSpPr>
        <xdr:cNvPr id="347" name="直線コネクタ 346">
          <a:extLst>
            <a:ext uri="{FF2B5EF4-FFF2-40B4-BE49-F238E27FC236}">
              <a16:creationId xmlns:a16="http://schemas.microsoft.com/office/drawing/2014/main" id="{00000000-0008-0000-0100-00005B010000}"/>
            </a:ext>
          </a:extLst>
        </xdr:cNvPr>
        <xdr:cNvCxnSpPr/>
      </xdr:nvCxnSpPr>
      <xdr:spPr>
        <a:xfrm>
          <a:off x="10388600" y="1484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29545</xdr:rowOff>
    </xdr:from>
    <xdr:ext cx="469744" cy="259045"/>
    <xdr:sp macro="" textlink="">
      <xdr:nvSpPr>
        <xdr:cNvPr id="348" name="【公営住宅】&#10;一人当たり面積最大値テキスト">
          <a:extLst>
            <a:ext uri="{FF2B5EF4-FFF2-40B4-BE49-F238E27FC236}">
              <a16:creationId xmlns:a16="http://schemas.microsoft.com/office/drawing/2014/main" id="{00000000-0008-0000-0100-00005C010000}"/>
            </a:ext>
          </a:extLst>
        </xdr:cNvPr>
        <xdr:cNvSpPr txBox="1"/>
      </xdr:nvSpPr>
      <xdr:spPr>
        <a:xfrm>
          <a:off x="10515600" y="13231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82868</xdr:rowOff>
    </xdr:from>
    <xdr:to>
      <xdr:col>55</xdr:col>
      <xdr:colOff>88900</xdr:colOff>
      <xdr:row>78</xdr:row>
      <xdr:rowOff>82868</xdr:rowOff>
    </xdr:to>
    <xdr:cxnSp macro="">
      <xdr:nvCxnSpPr>
        <xdr:cNvPr id="349" name="直線コネクタ 348">
          <a:extLst>
            <a:ext uri="{FF2B5EF4-FFF2-40B4-BE49-F238E27FC236}">
              <a16:creationId xmlns:a16="http://schemas.microsoft.com/office/drawing/2014/main" id="{00000000-0008-0000-0100-00005D010000}"/>
            </a:ext>
          </a:extLst>
        </xdr:cNvPr>
        <xdr:cNvCxnSpPr/>
      </xdr:nvCxnSpPr>
      <xdr:spPr>
        <a:xfrm>
          <a:off x="10388600" y="13455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110507</xdr:rowOff>
    </xdr:from>
    <xdr:ext cx="469744" cy="259045"/>
    <xdr:sp macro="" textlink="">
      <xdr:nvSpPr>
        <xdr:cNvPr id="350" name="【公営住宅】&#10;一人当たり面積平均値テキスト">
          <a:extLst>
            <a:ext uri="{FF2B5EF4-FFF2-40B4-BE49-F238E27FC236}">
              <a16:creationId xmlns:a16="http://schemas.microsoft.com/office/drawing/2014/main" id="{00000000-0008-0000-0100-00005E010000}"/>
            </a:ext>
          </a:extLst>
        </xdr:cNvPr>
        <xdr:cNvSpPr txBox="1"/>
      </xdr:nvSpPr>
      <xdr:spPr>
        <a:xfrm>
          <a:off x="10515600" y="145123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132080</xdr:rowOff>
    </xdr:from>
    <xdr:to>
      <xdr:col>55</xdr:col>
      <xdr:colOff>50800</xdr:colOff>
      <xdr:row>85</xdr:row>
      <xdr:rowOff>62230</xdr:rowOff>
    </xdr:to>
    <xdr:sp macro="" textlink="">
      <xdr:nvSpPr>
        <xdr:cNvPr id="351" name="フローチャート: 判断 350">
          <a:extLst>
            <a:ext uri="{FF2B5EF4-FFF2-40B4-BE49-F238E27FC236}">
              <a16:creationId xmlns:a16="http://schemas.microsoft.com/office/drawing/2014/main" id="{00000000-0008-0000-0100-00005F010000}"/>
            </a:ext>
          </a:extLst>
        </xdr:cNvPr>
        <xdr:cNvSpPr/>
      </xdr:nvSpPr>
      <xdr:spPr>
        <a:xfrm>
          <a:off x="10426700" y="14533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142176</xdr:rowOff>
    </xdr:from>
    <xdr:to>
      <xdr:col>50</xdr:col>
      <xdr:colOff>165100</xdr:colOff>
      <xdr:row>85</xdr:row>
      <xdr:rowOff>72326</xdr:rowOff>
    </xdr:to>
    <xdr:sp macro="" textlink="">
      <xdr:nvSpPr>
        <xdr:cNvPr id="352" name="フローチャート: 判断 351">
          <a:extLst>
            <a:ext uri="{FF2B5EF4-FFF2-40B4-BE49-F238E27FC236}">
              <a16:creationId xmlns:a16="http://schemas.microsoft.com/office/drawing/2014/main" id="{00000000-0008-0000-0100-000060010000}"/>
            </a:ext>
          </a:extLst>
        </xdr:cNvPr>
        <xdr:cNvSpPr/>
      </xdr:nvSpPr>
      <xdr:spPr>
        <a:xfrm>
          <a:off x="9588500" y="14543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141796</xdr:rowOff>
    </xdr:from>
    <xdr:to>
      <xdr:col>46</xdr:col>
      <xdr:colOff>38100</xdr:colOff>
      <xdr:row>85</xdr:row>
      <xdr:rowOff>71946</xdr:rowOff>
    </xdr:to>
    <xdr:sp macro="" textlink="">
      <xdr:nvSpPr>
        <xdr:cNvPr id="353" name="フローチャート: 判断 352">
          <a:extLst>
            <a:ext uri="{FF2B5EF4-FFF2-40B4-BE49-F238E27FC236}">
              <a16:creationId xmlns:a16="http://schemas.microsoft.com/office/drawing/2014/main" id="{00000000-0008-0000-0100-000061010000}"/>
            </a:ext>
          </a:extLst>
        </xdr:cNvPr>
        <xdr:cNvSpPr/>
      </xdr:nvSpPr>
      <xdr:spPr>
        <a:xfrm>
          <a:off x="8699500" y="1454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132462</xdr:rowOff>
    </xdr:from>
    <xdr:to>
      <xdr:col>41</xdr:col>
      <xdr:colOff>101600</xdr:colOff>
      <xdr:row>85</xdr:row>
      <xdr:rowOff>62612</xdr:rowOff>
    </xdr:to>
    <xdr:sp macro="" textlink="">
      <xdr:nvSpPr>
        <xdr:cNvPr id="354" name="フローチャート: 判断 353">
          <a:extLst>
            <a:ext uri="{FF2B5EF4-FFF2-40B4-BE49-F238E27FC236}">
              <a16:creationId xmlns:a16="http://schemas.microsoft.com/office/drawing/2014/main" id="{00000000-0008-0000-0100-000062010000}"/>
            </a:ext>
          </a:extLst>
        </xdr:cNvPr>
        <xdr:cNvSpPr/>
      </xdr:nvSpPr>
      <xdr:spPr>
        <a:xfrm>
          <a:off x="7810500" y="1453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125413</xdr:rowOff>
    </xdr:from>
    <xdr:to>
      <xdr:col>36</xdr:col>
      <xdr:colOff>165100</xdr:colOff>
      <xdr:row>85</xdr:row>
      <xdr:rowOff>55563</xdr:rowOff>
    </xdr:to>
    <xdr:sp macro="" textlink="">
      <xdr:nvSpPr>
        <xdr:cNvPr id="355" name="フローチャート: 判断 354">
          <a:extLst>
            <a:ext uri="{FF2B5EF4-FFF2-40B4-BE49-F238E27FC236}">
              <a16:creationId xmlns:a16="http://schemas.microsoft.com/office/drawing/2014/main" id="{00000000-0008-0000-0100-000063010000}"/>
            </a:ext>
          </a:extLst>
        </xdr:cNvPr>
        <xdr:cNvSpPr/>
      </xdr:nvSpPr>
      <xdr:spPr>
        <a:xfrm>
          <a:off x="6921500" y="14527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100-000064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100-000065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100-000066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100-000067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100-000068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145986</xdr:rowOff>
    </xdr:from>
    <xdr:to>
      <xdr:col>55</xdr:col>
      <xdr:colOff>50800</xdr:colOff>
      <xdr:row>84</xdr:row>
      <xdr:rowOff>76136</xdr:rowOff>
    </xdr:to>
    <xdr:sp macro="" textlink="">
      <xdr:nvSpPr>
        <xdr:cNvPr id="361" name="楕円 360">
          <a:extLst>
            <a:ext uri="{FF2B5EF4-FFF2-40B4-BE49-F238E27FC236}">
              <a16:creationId xmlns:a16="http://schemas.microsoft.com/office/drawing/2014/main" id="{00000000-0008-0000-0100-000069010000}"/>
            </a:ext>
          </a:extLst>
        </xdr:cNvPr>
        <xdr:cNvSpPr/>
      </xdr:nvSpPr>
      <xdr:spPr>
        <a:xfrm>
          <a:off x="10426700" y="14376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168863</xdr:rowOff>
    </xdr:from>
    <xdr:ext cx="469744" cy="259045"/>
    <xdr:sp macro="" textlink="">
      <xdr:nvSpPr>
        <xdr:cNvPr id="362" name="【公営住宅】&#10;一人当たり面積該当値テキスト">
          <a:extLst>
            <a:ext uri="{FF2B5EF4-FFF2-40B4-BE49-F238E27FC236}">
              <a16:creationId xmlns:a16="http://schemas.microsoft.com/office/drawing/2014/main" id="{00000000-0008-0000-0100-00006A010000}"/>
            </a:ext>
          </a:extLst>
        </xdr:cNvPr>
        <xdr:cNvSpPr txBox="1"/>
      </xdr:nvSpPr>
      <xdr:spPr>
        <a:xfrm>
          <a:off x="10515600" y="14227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151321</xdr:rowOff>
    </xdr:from>
    <xdr:to>
      <xdr:col>50</xdr:col>
      <xdr:colOff>165100</xdr:colOff>
      <xdr:row>84</xdr:row>
      <xdr:rowOff>81471</xdr:rowOff>
    </xdr:to>
    <xdr:sp macro="" textlink="">
      <xdr:nvSpPr>
        <xdr:cNvPr id="363" name="楕円 362">
          <a:extLst>
            <a:ext uri="{FF2B5EF4-FFF2-40B4-BE49-F238E27FC236}">
              <a16:creationId xmlns:a16="http://schemas.microsoft.com/office/drawing/2014/main" id="{00000000-0008-0000-0100-00006B010000}"/>
            </a:ext>
          </a:extLst>
        </xdr:cNvPr>
        <xdr:cNvSpPr/>
      </xdr:nvSpPr>
      <xdr:spPr>
        <a:xfrm>
          <a:off x="9588500" y="1438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25336</xdr:rowOff>
    </xdr:from>
    <xdr:to>
      <xdr:col>55</xdr:col>
      <xdr:colOff>0</xdr:colOff>
      <xdr:row>84</xdr:row>
      <xdr:rowOff>30671</xdr:rowOff>
    </xdr:to>
    <xdr:cxnSp macro="">
      <xdr:nvCxnSpPr>
        <xdr:cNvPr id="364" name="直線コネクタ 363">
          <a:extLst>
            <a:ext uri="{FF2B5EF4-FFF2-40B4-BE49-F238E27FC236}">
              <a16:creationId xmlns:a16="http://schemas.microsoft.com/office/drawing/2014/main" id="{00000000-0008-0000-0100-00006C010000}"/>
            </a:ext>
          </a:extLst>
        </xdr:cNvPr>
        <xdr:cNvCxnSpPr/>
      </xdr:nvCxnSpPr>
      <xdr:spPr>
        <a:xfrm flipV="1">
          <a:off x="9639300" y="14427136"/>
          <a:ext cx="838200" cy="5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148462</xdr:rowOff>
    </xdr:from>
    <xdr:to>
      <xdr:col>46</xdr:col>
      <xdr:colOff>38100</xdr:colOff>
      <xdr:row>84</xdr:row>
      <xdr:rowOff>78612</xdr:rowOff>
    </xdr:to>
    <xdr:sp macro="" textlink="">
      <xdr:nvSpPr>
        <xdr:cNvPr id="365" name="楕円 364">
          <a:extLst>
            <a:ext uri="{FF2B5EF4-FFF2-40B4-BE49-F238E27FC236}">
              <a16:creationId xmlns:a16="http://schemas.microsoft.com/office/drawing/2014/main" id="{00000000-0008-0000-0100-00006D010000}"/>
            </a:ext>
          </a:extLst>
        </xdr:cNvPr>
        <xdr:cNvSpPr/>
      </xdr:nvSpPr>
      <xdr:spPr>
        <a:xfrm>
          <a:off x="8699500" y="14378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27812</xdr:rowOff>
    </xdr:from>
    <xdr:to>
      <xdr:col>50</xdr:col>
      <xdr:colOff>114300</xdr:colOff>
      <xdr:row>84</xdr:row>
      <xdr:rowOff>30671</xdr:rowOff>
    </xdr:to>
    <xdr:cxnSp macro="">
      <xdr:nvCxnSpPr>
        <xdr:cNvPr id="366" name="直線コネクタ 365">
          <a:extLst>
            <a:ext uri="{FF2B5EF4-FFF2-40B4-BE49-F238E27FC236}">
              <a16:creationId xmlns:a16="http://schemas.microsoft.com/office/drawing/2014/main" id="{00000000-0008-0000-0100-00006E010000}"/>
            </a:ext>
          </a:extLst>
        </xdr:cNvPr>
        <xdr:cNvCxnSpPr/>
      </xdr:nvCxnSpPr>
      <xdr:spPr>
        <a:xfrm>
          <a:off x="8750300" y="14429612"/>
          <a:ext cx="889000" cy="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155893</xdr:rowOff>
    </xdr:from>
    <xdr:to>
      <xdr:col>41</xdr:col>
      <xdr:colOff>101600</xdr:colOff>
      <xdr:row>84</xdr:row>
      <xdr:rowOff>86043</xdr:rowOff>
    </xdr:to>
    <xdr:sp macro="" textlink="">
      <xdr:nvSpPr>
        <xdr:cNvPr id="367" name="楕円 366">
          <a:extLst>
            <a:ext uri="{FF2B5EF4-FFF2-40B4-BE49-F238E27FC236}">
              <a16:creationId xmlns:a16="http://schemas.microsoft.com/office/drawing/2014/main" id="{00000000-0008-0000-0100-00006F010000}"/>
            </a:ext>
          </a:extLst>
        </xdr:cNvPr>
        <xdr:cNvSpPr/>
      </xdr:nvSpPr>
      <xdr:spPr>
        <a:xfrm>
          <a:off x="7810500" y="1438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27812</xdr:rowOff>
    </xdr:from>
    <xdr:to>
      <xdr:col>45</xdr:col>
      <xdr:colOff>177800</xdr:colOff>
      <xdr:row>84</xdr:row>
      <xdr:rowOff>35243</xdr:rowOff>
    </xdr:to>
    <xdr:cxnSp macro="">
      <xdr:nvCxnSpPr>
        <xdr:cNvPr id="368" name="直線コネクタ 367">
          <a:extLst>
            <a:ext uri="{FF2B5EF4-FFF2-40B4-BE49-F238E27FC236}">
              <a16:creationId xmlns:a16="http://schemas.microsoft.com/office/drawing/2014/main" id="{00000000-0008-0000-0100-000070010000}"/>
            </a:ext>
          </a:extLst>
        </xdr:cNvPr>
        <xdr:cNvCxnSpPr/>
      </xdr:nvCxnSpPr>
      <xdr:spPr>
        <a:xfrm flipV="1">
          <a:off x="7861300" y="14429612"/>
          <a:ext cx="889000" cy="7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146749</xdr:rowOff>
    </xdr:from>
    <xdr:to>
      <xdr:col>36</xdr:col>
      <xdr:colOff>165100</xdr:colOff>
      <xdr:row>84</xdr:row>
      <xdr:rowOff>76899</xdr:rowOff>
    </xdr:to>
    <xdr:sp macro="" textlink="">
      <xdr:nvSpPr>
        <xdr:cNvPr id="369" name="楕円 368">
          <a:extLst>
            <a:ext uri="{FF2B5EF4-FFF2-40B4-BE49-F238E27FC236}">
              <a16:creationId xmlns:a16="http://schemas.microsoft.com/office/drawing/2014/main" id="{00000000-0008-0000-0100-000071010000}"/>
            </a:ext>
          </a:extLst>
        </xdr:cNvPr>
        <xdr:cNvSpPr/>
      </xdr:nvSpPr>
      <xdr:spPr>
        <a:xfrm>
          <a:off x="6921500" y="14377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26099</xdr:rowOff>
    </xdr:from>
    <xdr:to>
      <xdr:col>41</xdr:col>
      <xdr:colOff>50800</xdr:colOff>
      <xdr:row>84</xdr:row>
      <xdr:rowOff>35243</xdr:rowOff>
    </xdr:to>
    <xdr:cxnSp macro="">
      <xdr:nvCxnSpPr>
        <xdr:cNvPr id="370" name="直線コネクタ 369">
          <a:extLst>
            <a:ext uri="{FF2B5EF4-FFF2-40B4-BE49-F238E27FC236}">
              <a16:creationId xmlns:a16="http://schemas.microsoft.com/office/drawing/2014/main" id="{00000000-0008-0000-0100-000072010000}"/>
            </a:ext>
          </a:extLst>
        </xdr:cNvPr>
        <xdr:cNvCxnSpPr/>
      </xdr:nvCxnSpPr>
      <xdr:spPr>
        <a:xfrm>
          <a:off x="6972300" y="14427899"/>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63453</xdr:rowOff>
    </xdr:from>
    <xdr:ext cx="469744" cy="259045"/>
    <xdr:sp macro="" textlink="">
      <xdr:nvSpPr>
        <xdr:cNvPr id="371" name="n_1aveValue【公営住宅】&#10;一人当たり面積">
          <a:extLst>
            <a:ext uri="{FF2B5EF4-FFF2-40B4-BE49-F238E27FC236}">
              <a16:creationId xmlns:a16="http://schemas.microsoft.com/office/drawing/2014/main" id="{00000000-0008-0000-0100-000073010000}"/>
            </a:ext>
          </a:extLst>
        </xdr:cNvPr>
        <xdr:cNvSpPr txBox="1"/>
      </xdr:nvSpPr>
      <xdr:spPr>
        <a:xfrm>
          <a:off x="9391727" y="14636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63073</xdr:rowOff>
    </xdr:from>
    <xdr:ext cx="469744" cy="259045"/>
    <xdr:sp macro="" textlink="">
      <xdr:nvSpPr>
        <xdr:cNvPr id="372" name="n_2aveValue【公営住宅】&#10;一人当たり面積">
          <a:extLst>
            <a:ext uri="{FF2B5EF4-FFF2-40B4-BE49-F238E27FC236}">
              <a16:creationId xmlns:a16="http://schemas.microsoft.com/office/drawing/2014/main" id="{00000000-0008-0000-0100-000074010000}"/>
            </a:ext>
          </a:extLst>
        </xdr:cNvPr>
        <xdr:cNvSpPr txBox="1"/>
      </xdr:nvSpPr>
      <xdr:spPr>
        <a:xfrm>
          <a:off x="8515427" y="14636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53739</xdr:rowOff>
    </xdr:from>
    <xdr:ext cx="469744" cy="259045"/>
    <xdr:sp macro="" textlink="">
      <xdr:nvSpPr>
        <xdr:cNvPr id="373" name="n_3aveValue【公営住宅】&#10;一人当たり面積">
          <a:extLst>
            <a:ext uri="{FF2B5EF4-FFF2-40B4-BE49-F238E27FC236}">
              <a16:creationId xmlns:a16="http://schemas.microsoft.com/office/drawing/2014/main" id="{00000000-0008-0000-0100-000075010000}"/>
            </a:ext>
          </a:extLst>
        </xdr:cNvPr>
        <xdr:cNvSpPr txBox="1"/>
      </xdr:nvSpPr>
      <xdr:spPr>
        <a:xfrm>
          <a:off x="7626427" y="14626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46690</xdr:rowOff>
    </xdr:from>
    <xdr:ext cx="469744" cy="259045"/>
    <xdr:sp macro="" textlink="">
      <xdr:nvSpPr>
        <xdr:cNvPr id="374" name="n_4aveValue【公営住宅】&#10;一人当たり面積">
          <a:extLst>
            <a:ext uri="{FF2B5EF4-FFF2-40B4-BE49-F238E27FC236}">
              <a16:creationId xmlns:a16="http://schemas.microsoft.com/office/drawing/2014/main" id="{00000000-0008-0000-0100-000076010000}"/>
            </a:ext>
          </a:extLst>
        </xdr:cNvPr>
        <xdr:cNvSpPr txBox="1"/>
      </xdr:nvSpPr>
      <xdr:spPr>
        <a:xfrm>
          <a:off x="6737427" y="14619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97998</xdr:rowOff>
    </xdr:from>
    <xdr:ext cx="469744" cy="259045"/>
    <xdr:sp macro="" textlink="">
      <xdr:nvSpPr>
        <xdr:cNvPr id="375" name="n_1mainValue【公営住宅】&#10;一人当たり面積">
          <a:extLst>
            <a:ext uri="{FF2B5EF4-FFF2-40B4-BE49-F238E27FC236}">
              <a16:creationId xmlns:a16="http://schemas.microsoft.com/office/drawing/2014/main" id="{00000000-0008-0000-0100-000077010000}"/>
            </a:ext>
          </a:extLst>
        </xdr:cNvPr>
        <xdr:cNvSpPr txBox="1"/>
      </xdr:nvSpPr>
      <xdr:spPr>
        <a:xfrm>
          <a:off x="9391727" y="14156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95139</xdr:rowOff>
    </xdr:from>
    <xdr:ext cx="469744" cy="259045"/>
    <xdr:sp macro="" textlink="">
      <xdr:nvSpPr>
        <xdr:cNvPr id="376" name="n_2mainValue【公営住宅】&#10;一人当たり面積">
          <a:extLst>
            <a:ext uri="{FF2B5EF4-FFF2-40B4-BE49-F238E27FC236}">
              <a16:creationId xmlns:a16="http://schemas.microsoft.com/office/drawing/2014/main" id="{00000000-0008-0000-0100-000078010000}"/>
            </a:ext>
          </a:extLst>
        </xdr:cNvPr>
        <xdr:cNvSpPr txBox="1"/>
      </xdr:nvSpPr>
      <xdr:spPr>
        <a:xfrm>
          <a:off x="8515427" y="14154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102570</xdr:rowOff>
    </xdr:from>
    <xdr:ext cx="469744" cy="259045"/>
    <xdr:sp macro="" textlink="">
      <xdr:nvSpPr>
        <xdr:cNvPr id="377" name="n_3mainValue【公営住宅】&#10;一人当たり面積">
          <a:extLst>
            <a:ext uri="{FF2B5EF4-FFF2-40B4-BE49-F238E27FC236}">
              <a16:creationId xmlns:a16="http://schemas.microsoft.com/office/drawing/2014/main" id="{00000000-0008-0000-0100-000079010000}"/>
            </a:ext>
          </a:extLst>
        </xdr:cNvPr>
        <xdr:cNvSpPr txBox="1"/>
      </xdr:nvSpPr>
      <xdr:spPr>
        <a:xfrm>
          <a:off x="7626427" y="14161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93426</xdr:rowOff>
    </xdr:from>
    <xdr:ext cx="469744" cy="259045"/>
    <xdr:sp macro="" textlink="">
      <xdr:nvSpPr>
        <xdr:cNvPr id="378" name="n_4mainValue【公営住宅】&#10;一人当たり面積">
          <a:extLst>
            <a:ext uri="{FF2B5EF4-FFF2-40B4-BE49-F238E27FC236}">
              <a16:creationId xmlns:a16="http://schemas.microsoft.com/office/drawing/2014/main" id="{00000000-0008-0000-0100-00007A010000}"/>
            </a:ext>
          </a:extLst>
        </xdr:cNvPr>
        <xdr:cNvSpPr txBox="1"/>
      </xdr:nvSpPr>
      <xdr:spPr>
        <a:xfrm>
          <a:off x="6737427" y="14152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00000000-0008-0000-0100-00007B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00000000-0008-0000-0100-00007C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00000000-0008-0000-0100-00007D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00000000-0008-0000-0100-00007E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00000000-0008-0000-0100-00007F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00000000-0008-0000-0100-000080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00000000-0008-0000-0100-000081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00000000-0008-0000-0100-000082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00000000-0008-0000-0100-000083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00000000-0008-0000-0100-000084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00000000-0008-0000-0100-000085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00000000-0008-0000-0100-000086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00000000-0008-0000-0100-000087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00000000-0008-0000-0100-000088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00000000-0008-0000-0100-000089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00000000-0008-0000-0100-00008A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00000000-0008-0000-0100-00008B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00000000-0008-0000-0100-00008C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00000000-0008-0000-0100-00008D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00000000-0008-0000-0100-00008E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00000000-0008-0000-0100-00008F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00000000-0008-0000-0100-000090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00000000-0008-0000-0100-000091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00000000-0008-0000-0100-000092010000}"/>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03" name="正方形/長方形 402">
          <a:extLst>
            <a:ext uri="{FF2B5EF4-FFF2-40B4-BE49-F238E27FC236}">
              <a16:creationId xmlns:a16="http://schemas.microsoft.com/office/drawing/2014/main" id="{00000000-0008-0000-0100-000093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4" name="正方形/長方形 403">
          <a:extLst>
            <a:ext uri="{FF2B5EF4-FFF2-40B4-BE49-F238E27FC236}">
              <a16:creationId xmlns:a16="http://schemas.microsoft.com/office/drawing/2014/main" id="{00000000-0008-0000-0100-000094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5" name="正方形/長方形 404">
          <a:extLst>
            <a:ext uri="{FF2B5EF4-FFF2-40B4-BE49-F238E27FC236}">
              <a16:creationId xmlns:a16="http://schemas.microsoft.com/office/drawing/2014/main" id="{00000000-0008-0000-0100-000095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6" name="正方形/長方形 405">
          <a:extLst>
            <a:ext uri="{FF2B5EF4-FFF2-40B4-BE49-F238E27FC236}">
              <a16:creationId xmlns:a16="http://schemas.microsoft.com/office/drawing/2014/main" id="{00000000-0008-0000-0100-000096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7" name="正方形/長方形 406">
          <a:extLst>
            <a:ext uri="{FF2B5EF4-FFF2-40B4-BE49-F238E27FC236}">
              <a16:creationId xmlns:a16="http://schemas.microsoft.com/office/drawing/2014/main" id="{00000000-0008-0000-0100-000097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8" name="正方形/長方形 407">
          <a:extLst>
            <a:ext uri="{FF2B5EF4-FFF2-40B4-BE49-F238E27FC236}">
              <a16:creationId xmlns:a16="http://schemas.microsoft.com/office/drawing/2014/main" id="{00000000-0008-0000-0100-000098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9" name="正方形/長方形 408">
          <a:extLst>
            <a:ext uri="{FF2B5EF4-FFF2-40B4-BE49-F238E27FC236}">
              <a16:creationId xmlns:a16="http://schemas.microsoft.com/office/drawing/2014/main" id="{00000000-0008-0000-0100-000099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0" name="正方形/長方形 409">
          <a:extLst>
            <a:ext uri="{FF2B5EF4-FFF2-40B4-BE49-F238E27FC236}">
              <a16:creationId xmlns:a16="http://schemas.microsoft.com/office/drawing/2014/main" id="{00000000-0008-0000-0100-00009A010000}"/>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11" name="正方形/長方形 410">
          <a:extLst>
            <a:ext uri="{FF2B5EF4-FFF2-40B4-BE49-F238E27FC236}">
              <a16:creationId xmlns:a16="http://schemas.microsoft.com/office/drawing/2014/main" id="{00000000-0008-0000-0100-00009B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2" name="正方形/長方形 411">
          <a:extLst>
            <a:ext uri="{FF2B5EF4-FFF2-40B4-BE49-F238E27FC236}">
              <a16:creationId xmlns:a16="http://schemas.microsoft.com/office/drawing/2014/main" id="{00000000-0008-0000-0100-00009C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3" name="正方形/長方形 412">
          <a:extLst>
            <a:ext uri="{FF2B5EF4-FFF2-40B4-BE49-F238E27FC236}">
              <a16:creationId xmlns:a16="http://schemas.microsoft.com/office/drawing/2014/main" id="{00000000-0008-0000-0100-00009D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4" name="正方形/長方形 413">
          <a:extLst>
            <a:ext uri="{FF2B5EF4-FFF2-40B4-BE49-F238E27FC236}">
              <a16:creationId xmlns:a16="http://schemas.microsoft.com/office/drawing/2014/main" id="{00000000-0008-0000-0100-00009E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5" name="正方形/長方形 414">
          <a:extLst>
            <a:ext uri="{FF2B5EF4-FFF2-40B4-BE49-F238E27FC236}">
              <a16:creationId xmlns:a16="http://schemas.microsoft.com/office/drawing/2014/main" id="{00000000-0008-0000-0100-00009F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6" name="正方形/長方形 415">
          <a:extLst>
            <a:ext uri="{FF2B5EF4-FFF2-40B4-BE49-F238E27FC236}">
              <a16:creationId xmlns:a16="http://schemas.microsoft.com/office/drawing/2014/main" id="{00000000-0008-0000-0100-0000A0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7" name="正方形/長方形 416">
          <a:extLst>
            <a:ext uri="{FF2B5EF4-FFF2-40B4-BE49-F238E27FC236}">
              <a16:creationId xmlns:a16="http://schemas.microsoft.com/office/drawing/2014/main" id="{00000000-0008-0000-0100-0000A1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8" name="正方形/長方形 417">
          <a:extLst>
            <a:ext uri="{FF2B5EF4-FFF2-40B4-BE49-F238E27FC236}">
              <a16:creationId xmlns:a16="http://schemas.microsoft.com/office/drawing/2014/main" id="{00000000-0008-0000-0100-0000A2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9" name="テキスト ボックス 418">
          <a:extLst>
            <a:ext uri="{FF2B5EF4-FFF2-40B4-BE49-F238E27FC236}">
              <a16:creationId xmlns:a16="http://schemas.microsoft.com/office/drawing/2014/main" id="{00000000-0008-0000-0100-0000A3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0" name="直線コネクタ 419">
          <a:extLst>
            <a:ext uri="{FF2B5EF4-FFF2-40B4-BE49-F238E27FC236}">
              <a16:creationId xmlns:a16="http://schemas.microsoft.com/office/drawing/2014/main" id="{00000000-0008-0000-0100-0000A4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1" name="テキスト ボックス 420">
          <a:extLst>
            <a:ext uri="{FF2B5EF4-FFF2-40B4-BE49-F238E27FC236}">
              <a16:creationId xmlns:a16="http://schemas.microsoft.com/office/drawing/2014/main" id="{00000000-0008-0000-0100-0000A5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2" name="直線コネクタ 421">
          <a:extLst>
            <a:ext uri="{FF2B5EF4-FFF2-40B4-BE49-F238E27FC236}">
              <a16:creationId xmlns:a16="http://schemas.microsoft.com/office/drawing/2014/main" id="{00000000-0008-0000-0100-0000A601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3" name="テキスト ボックス 422">
          <a:extLst>
            <a:ext uri="{FF2B5EF4-FFF2-40B4-BE49-F238E27FC236}">
              <a16:creationId xmlns:a16="http://schemas.microsoft.com/office/drawing/2014/main" id="{00000000-0008-0000-0100-0000A701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4" name="直線コネクタ 423">
          <a:extLst>
            <a:ext uri="{FF2B5EF4-FFF2-40B4-BE49-F238E27FC236}">
              <a16:creationId xmlns:a16="http://schemas.microsoft.com/office/drawing/2014/main" id="{00000000-0008-0000-0100-0000A801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5" name="テキスト ボックス 424">
          <a:extLst>
            <a:ext uri="{FF2B5EF4-FFF2-40B4-BE49-F238E27FC236}">
              <a16:creationId xmlns:a16="http://schemas.microsoft.com/office/drawing/2014/main" id="{00000000-0008-0000-0100-0000A901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6" name="直線コネクタ 425">
          <a:extLst>
            <a:ext uri="{FF2B5EF4-FFF2-40B4-BE49-F238E27FC236}">
              <a16:creationId xmlns:a16="http://schemas.microsoft.com/office/drawing/2014/main" id="{00000000-0008-0000-0100-0000AA01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7" name="テキスト ボックス 426">
          <a:extLst>
            <a:ext uri="{FF2B5EF4-FFF2-40B4-BE49-F238E27FC236}">
              <a16:creationId xmlns:a16="http://schemas.microsoft.com/office/drawing/2014/main" id="{00000000-0008-0000-0100-0000AB01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8" name="直線コネクタ 427">
          <a:extLst>
            <a:ext uri="{FF2B5EF4-FFF2-40B4-BE49-F238E27FC236}">
              <a16:creationId xmlns:a16="http://schemas.microsoft.com/office/drawing/2014/main" id="{00000000-0008-0000-0100-0000AC01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9" name="テキスト ボックス 428">
          <a:extLst>
            <a:ext uri="{FF2B5EF4-FFF2-40B4-BE49-F238E27FC236}">
              <a16:creationId xmlns:a16="http://schemas.microsoft.com/office/drawing/2014/main" id="{00000000-0008-0000-0100-0000AD01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0" name="直線コネクタ 429">
          <a:extLst>
            <a:ext uri="{FF2B5EF4-FFF2-40B4-BE49-F238E27FC236}">
              <a16:creationId xmlns:a16="http://schemas.microsoft.com/office/drawing/2014/main" id="{00000000-0008-0000-0100-0000AE01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1" name="テキスト ボックス 430">
          <a:extLst>
            <a:ext uri="{FF2B5EF4-FFF2-40B4-BE49-F238E27FC236}">
              <a16:creationId xmlns:a16="http://schemas.microsoft.com/office/drawing/2014/main" id="{00000000-0008-0000-0100-0000AF01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2" name="直線コネクタ 431">
          <a:extLst>
            <a:ext uri="{FF2B5EF4-FFF2-40B4-BE49-F238E27FC236}">
              <a16:creationId xmlns:a16="http://schemas.microsoft.com/office/drawing/2014/main" id="{00000000-0008-0000-0100-0000B0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3" name="テキスト ボックス 432">
          <a:extLst>
            <a:ext uri="{FF2B5EF4-FFF2-40B4-BE49-F238E27FC236}">
              <a16:creationId xmlns:a16="http://schemas.microsoft.com/office/drawing/2014/main" id="{00000000-0008-0000-0100-0000B101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4" name="【学校施設】&#10;有形固定資産減価償却率グラフ枠">
          <a:extLst>
            <a:ext uri="{FF2B5EF4-FFF2-40B4-BE49-F238E27FC236}">
              <a16:creationId xmlns:a16="http://schemas.microsoft.com/office/drawing/2014/main" id="{00000000-0008-0000-0100-0000B2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118110</xdr:rowOff>
    </xdr:from>
    <xdr:to>
      <xdr:col>85</xdr:col>
      <xdr:colOff>126364</xdr:colOff>
      <xdr:row>63</xdr:row>
      <xdr:rowOff>114300</xdr:rowOff>
    </xdr:to>
    <xdr:cxnSp macro="">
      <xdr:nvCxnSpPr>
        <xdr:cNvPr id="435" name="直線コネクタ 434">
          <a:extLst>
            <a:ext uri="{FF2B5EF4-FFF2-40B4-BE49-F238E27FC236}">
              <a16:creationId xmlns:a16="http://schemas.microsoft.com/office/drawing/2014/main" id="{00000000-0008-0000-0100-0000B3010000}"/>
            </a:ext>
          </a:extLst>
        </xdr:cNvPr>
        <xdr:cNvCxnSpPr/>
      </xdr:nvCxnSpPr>
      <xdr:spPr>
        <a:xfrm flipV="1">
          <a:off x="16318864" y="971931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118127</xdr:rowOff>
    </xdr:from>
    <xdr:ext cx="405111" cy="259045"/>
    <xdr:sp macro="" textlink="">
      <xdr:nvSpPr>
        <xdr:cNvPr id="436" name="【学校施設】&#10;有形固定資産減価償却率最小値テキスト">
          <a:extLst>
            <a:ext uri="{FF2B5EF4-FFF2-40B4-BE49-F238E27FC236}">
              <a16:creationId xmlns:a16="http://schemas.microsoft.com/office/drawing/2014/main" id="{00000000-0008-0000-0100-0000B4010000}"/>
            </a:ext>
          </a:extLst>
        </xdr:cNvPr>
        <xdr:cNvSpPr txBox="1"/>
      </xdr:nvSpPr>
      <xdr:spPr>
        <a:xfrm>
          <a:off x="16357600" y="10919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114300</xdr:rowOff>
    </xdr:from>
    <xdr:to>
      <xdr:col>86</xdr:col>
      <xdr:colOff>25400</xdr:colOff>
      <xdr:row>63</xdr:row>
      <xdr:rowOff>114300</xdr:rowOff>
    </xdr:to>
    <xdr:cxnSp macro="">
      <xdr:nvCxnSpPr>
        <xdr:cNvPr id="437" name="直線コネクタ 436">
          <a:extLst>
            <a:ext uri="{FF2B5EF4-FFF2-40B4-BE49-F238E27FC236}">
              <a16:creationId xmlns:a16="http://schemas.microsoft.com/office/drawing/2014/main" id="{00000000-0008-0000-0100-0000B5010000}"/>
            </a:ext>
          </a:extLst>
        </xdr:cNvPr>
        <xdr:cNvCxnSpPr/>
      </xdr:nvCxnSpPr>
      <xdr:spPr>
        <a:xfrm>
          <a:off x="16230600" y="1091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64787</xdr:rowOff>
    </xdr:from>
    <xdr:ext cx="405111" cy="259045"/>
    <xdr:sp macro="" textlink="">
      <xdr:nvSpPr>
        <xdr:cNvPr id="438" name="【学校施設】&#10;有形固定資産減価償却率最大値テキスト">
          <a:extLst>
            <a:ext uri="{FF2B5EF4-FFF2-40B4-BE49-F238E27FC236}">
              <a16:creationId xmlns:a16="http://schemas.microsoft.com/office/drawing/2014/main" id="{00000000-0008-0000-0100-0000B6010000}"/>
            </a:ext>
          </a:extLst>
        </xdr:cNvPr>
        <xdr:cNvSpPr txBox="1"/>
      </xdr:nvSpPr>
      <xdr:spPr>
        <a:xfrm>
          <a:off x="16357600" y="9494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118110</xdr:rowOff>
    </xdr:from>
    <xdr:to>
      <xdr:col>86</xdr:col>
      <xdr:colOff>25400</xdr:colOff>
      <xdr:row>56</xdr:row>
      <xdr:rowOff>118110</xdr:rowOff>
    </xdr:to>
    <xdr:cxnSp macro="">
      <xdr:nvCxnSpPr>
        <xdr:cNvPr id="439" name="直線コネクタ 438">
          <a:extLst>
            <a:ext uri="{FF2B5EF4-FFF2-40B4-BE49-F238E27FC236}">
              <a16:creationId xmlns:a16="http://schemas.microsoft.com/office/drawing/2014/main" id="{00000000-0008-0000-0100-0000B7010000}"/>
            </a:ext>
          </a:extLst>
        </xdr:cNvPr>
        <xdr:cNvCxnSpPr/>
      </xdr:nvCxnSpPr>
      <xdr:spPr>
        <a:xfrm>
          <a:off x="16230600" y="9719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41927</xdr:rowOff>
    </xdr:from>
    <xdr:ext cx="405111" cy="259045"/>
    <xdr:sp macro="" textlink="">
      <xdr:nvSpPr>
        <xdr:cNvPr id="440" name="【学校施設】&#10;有形固定資産減価償却率平均値テキスト">
          <a:extLst>
            <a:ext uri="{FF2B5EF4-FFF2-40B4-BE49-F238E27FC236}">
              <a16:creationId xmlns:a16="http://schemas.microsoft.com/office/drawing/2014/main" id="{00000000-0008-0000-0100-0000B8010000}"/>
            </a:ext>
          </a:extLst>
        </xdr:cNvPr>
        <xdr:cNvSpPr txBox="1"/>
      </xdr:nvSpPr>
      <xdr:spPr>
        <a:xfrm>
          <a:off x="16357600" y="10328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63500</xdr:rowOff>
    </xdr:from>
    <xdr:to>
      <xdr:col>85</xdr:col>
      <xdr:colOff>177800</xdr:colOff>
      <xdr:row>60</xdr:row>
      <xdr:rowOff>165100</xdr:rowOff>
    </xdr:to>
    <xdr:sp macro="" textlink="">
      <xdr:nvSpPr>
        <xdr:cNvPr id="441" name="フローチャート: 判断 440">
          <a:extLst>
            <a:ext uri="{FF2B5EF4-FFF2-40B4-BE49-F238E27FC236}">
              <a16:creationId xmlns:a16="http://schemas.microsoft.com/office/drawing/2014/main" id="{00000000-0008-0000-0100-0000B9010000}"/>
            </a:ext>
          </a:extLst>
        </xdr:cNvPr>
        <xdr:cNvSpPr/>
      </xdr:nvSpPr>
      <xdr:spPr>
        <a:xfrm>
          <a:off x="162687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33020</xdr:rowOff>
    </xdr:from>
    <xdr:to>
      <xdr:col>81</xdr:col>
      <xdr:colOff>101600</xdr:colOff>
      <xdr:row>60</xdr:row>
      <xdr:rowOff>134620</xdr:rowOff>
    </xdr:to>
    <xdr:sp macro="" textlink="">
      <xdr:nvSpPr>
        <xdr:cNvPr id="442" name="フローチャート: 判断 441">
          <a:extLst>
            <a:ext uri="{FF2B5EF4-FFF2-40B4-BE49-F238E27FC236}">
              <a16:creationId xmlns:a16="http://schemas.microsoft.com/office/drawing/2014/main" id="{00000000-0008-0000-0100-0000BA010000}"/>
            </a:ext>
          </a:extLst>
        </xdr:cNvPr>
        <xdr:cNvSpPr/>
      </xdr:nvSpPr>
      <xdr:spPr>
        <a:xfrm>
          <a:off x="15430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15875</xdr:rowOff>
    </xdr:from>
    <xdr:to>
      <xdr:col>76</xdr:col>
      <xdr:colOff>165100</xdr:colOff>
      <xdr:row>60</xdr:row>
      <xdr:rowOff>117475</xdr:rowOff>
    </xdr:to>
    <xdr:sp macro="" textlink="">
      <xdr:nvSpPr>
        <xdr:cNvPr id="443" name="フローチャート: 判断 442">
          <a:extLst>
            <a:ext uri="{FF2B5EF4-FFF2-40B4-BE49-F238E27FC236}">
              <a16:creationId xmlns:a16="http://schemas.microsoft.com/office/drawing/2014/main" id="{00000000-0008-0000-0100-0000BB010000}"/>
            </a:ext>
          </a:extLst>
        </xdr:cNvPr>
        <xdr:cNvSpPr/>
      </xdr:nvSpPr>
      <xdr:spPr>
        <a:xfrm>
          <a:off x="14541500" y="1030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42545</xdr:rowOff>
    </xdr:from>
    <xdr:to>
      <xdr:col>72</xdr:col>
      <xdr:colOff>38100</xdr:colOff>
      <xdr:row>60</xdr:row>
      <xdr:rowOff>144145</xdr:rowOff>
    </xdr:to>
    <xdr:sp macro="" textlink="">
      <xdr:nvSpPr>
        <xdr:cNvPr id="444" name="フローチャート: 判断 443">
          <a:extLst>
            <a:ext uri="{FF2B5EF4-FFF2-40B4-BE49-F238E27FC236}">
              <a16:creationId xmlns:a16="http://schemas.microsoft.com/office/drawing/2014/main" id="{00000000-0008-0000-0100-0000BC010000}"/>
            </a:ext>
          </a:extLst>
        </xdr:cNvPr>
        <xdr:cNvSpPr/>
      </xdr:nvSpPr>
      <xdr:spPr>
        <a:xfrm>
          <a:off x="13652500" y="1032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118745</xdr:rowOff>
    </xdr:from>
    <xdr:to>
      <xdr:col>67</xdr:col>
      <xdr:colOff>101600</xdr:colOff>
      <xdr:row>60</xdr:row>
      <xdr:rowOff>48895</xdr:rowOff>
    </xdr:to>
    <xdr:sp macro="" textlink="">
      <xdr:nvSpPr>
        <xdr:cNvPr id="445" name="フローチャート: 判断 444">
          <a:extLst>
            <a:ext uri="{FF2B5EF4-FFF2-40B4-BE49-F238E27FC236}">
              <a16:creationId xmlns:a16="http://schemas.microsoft.com/office/drawing/2014/main" id="{00000000-0008-0000-0100-0000BD010000}"/>
            </a:ext>
          </a:extLst>
        </xdr:cNvPr>
        <xdr:cNvSpPr/>
      </xdr:nvSpPr>
      <xdr:spPr>
        <a:xfrm>
          <a:off x="12763500" y="1023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00000000-0008-0000-0100-0000BE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00000000-0008-0000-0100-0000BF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00000000-0008-0000-0100-0000C0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00000000-0008-0000-0100-0000C1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00000000-0008-0000-0100-0000C2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158750</xdr:rowOff>
    </xdr:from>
    <xdr:to>
      <xdr:col>85</xdr:col>
      <xdr:colOff>177800</xdr:colOff>
      <xdr:row>58</xdr:row>
      <xdr:rowOff>88900</xdr:rowOff>
    </xdr:to>
    <xdr:sp macro="" textlink="">
      <xdr:nvSpPr>
        <xdr:cNvPr id="451" name="楕円 450">
          <a:extLst>
            <a:ext uri="{FF2B5EF4-FFF2-40B4-BE49-F238E27FC236}">
              <a16:creationId xmlns:a16="http://schemas.microsoft.com/office/drawing/2014/main" id="{00000000-0008-0000-0100-0000C3010000}"/>
            </a:ext>
          </a:extLst>
        </xdr:cNvPr>
        <xdr:cNvSpPr/>
      </xdr:nvSpPr>
      <xdr:spPr>
        <a:xfrm>
          <a:off x="162687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10177</xdr:rowOff>
    </xdr:from>
    <xdr:ext cx="405111" cy="259045"/>
    <xdr:sp macro="" textlink="">
      <xdr:nvSpPr>
        <xdr:cNvPr id="452" name="【学校施設】&#10;有形固定資産減価償却率該当値テキスト">
          <a:extLst>
            <a:ext uri="{FF2B5EF4-FFF2-40B4-BE49-F238E27FC236}">
              <a16:creationId xmlns:a16="http://schemas.microsoft.com/office/drawing/2014/main" id="{00000000-0008-0000-0100-0000C4010000}"/>
            </a:ext>
          </a:extLst>
        </xdr:cNvPr>
        <xdr:cNvSpPr txBox="1"/>
      </xdr:nvSpPr>
      <xdr:spPr>
        <a:xfrm>
          <a:off x="16357600" y="978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128270</xdr:rowOff>
    </xdr:from>
    <xdr:to>
      <xdr:col>81</xdr:col>
      <xdr:colOff>101600</xdr:colOff>
      <xdr:row>58</xdr:row>
      <xdr:rowOff>58420</xdr:rowOff>
    </xdr:to>
    <xdr:sp macro="" textlink="">
      <xdr:nvSpPr>
        <xdr:cNvPr id="453" name="楕円 452">
          <a:extLst>
            <a:ext uri="{FF2B5EF4-FFF2-40B4-BE49-F238E27FC236}">
              <a16:creationId xmlns:a16="http://schemas.microsoft.com/office/drawing/2014/main" id="{00000000-0008-0000-0100-0000C5010000}"/>
            </a:ext>
          </a:extLst>
        </xdr:cNvPr>
        <xdr:cNvSpPr/>
      </xdr:nvSpPr>
      <xdr:spPr>
        <a:xfrm>
          <a:off x="15430500" y="9900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7620</xdr:rowOff>
    </xdr:from>
    <xdr:to>
      <xdr:col>85</xdr:col>
      <xdr:colOff>127000</xdr:colOff>
      <xdr:row>58</xdr:row>
      <xdr:rowOff>38100</xdr:rowOff>
    </xdr:to>
    <xdr:cxnSp macro="">
      <xdr:nvCxnSpPr>
        <xdr:cNvPr id="454" name="直線コネクタ 453">
          <a:extLst>
            <a:ext uri="{FF2B5EF4-FFF2-40B4-BE49-F238E27FC236}">
              <a16:creationId xmlns:a16="http://schemas.microsoft.com/office/drawing/2014/main" id="{00000000-0008-0000-0100-0000C6010000}"/>
            </a:ext>
          </a:extLst>
        </xdr:cNvPr>
        <xdr:cNvCxnSpPr/>
      </xdr:nvCxnSpPr>
      <xdr:spPr>
        <a:xfrm>
          <a:off x="15481300" y="99517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88265</xdr:rowOff>
    </xdr:from>
    <xdr:to>
      <xdr:col>76</xdr:col>
      <xdr:colOff>165100</xdr:colOff>
      <xdr:row>58</xdr:row>
      <xdr:rowOff>18415</xdr:rowOff>
    </xdr:to>
    <xdr:sp macro="" textlink="">
      <xdr:nvSpPr>
        <xdr:cNvPr id="455" name="楕円 454">
          <a:extLst>
            <a:ext uri="{FF2B5EF4-FFF2-40B4-BE49-F238E27FC236}">
              <a16:creationId xmlns:a16="http://schemas.microsoft.com/office/drawing/2014/main" id="{00000000-0008-0000-0100-0000C7010000}"/>
            </a:ext>
          </a:extLst>
        </xdr:cNvPr>
        <xdr:cNvSpPr/>
      </xdr:nvSpPr>
      <xdr:spPr>
        <a:xfrm>
          <a:off x="14541500" y="9860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139065</xdr:rowOff>
    </xdr:from>
    <xdr:to>
      <xdr:col>81</xdr:col>
      <xdr:colOff>50800</xdr:colOff>
      <xdr:row>58</xdr:row>
      <xdr:rowOff>7620</xdr:rowOff>
    </xdr:to>
    <xdr:cxnSp macro="">
      <xdr:nvCxnSpPr>
        <xdr:cNvPr id="456" name="直線コネクタ 455">
          <a:extLst>
            <a:ext uri="{FF2B5EF4-FFF2-40B4-BE49-F238E27FC236}">
              <a16:creationId xmlns:a16="http://schemas.microsoft.com/office/drawing/2014/main" id="{00000000-0008-0000-0100-0000C8010000}"/>
            </a:ext>
          </a:extLst>
        </xdr:cNvPr>
        <xdr:cNvCxnSpPr/>
      </xdr:nvCxnSpPr>
      <xdr:spPr>
        <a:xfrm>
          <a:off x="14592300" y="991171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55880</xdr:rowOff>
    </xdr:from>
    <xdr:to>
      <xdr:col>72</xdr:col>
      <xdr:colOff>38100</xdr:colOff>
      <xdr:row>57</xdr:row>
      <xdr:rowOff>157480</xdr:rowOff>
    </xdr:to>
    <xdr:sp macro="" textlink="">
      <xdr:nvSpPr>
        <xdr:cNvPr id="457" name="楕円 456">
          <a:extLst>
            <a:ext uri="{FF2B5EF4-FFF2-40B4-BE49-F238E27FC236}">
              <a16:creationId xmlns:a16="http://schemas.microsoft.com/office/drawing/2014/main" id="{00000000-0008-0000-0100-0000C9010000}"/>
            </a:ext>
          </a:extLst>
        </xdr:cNvPr>
        <xdr:cNvSpPr/>
      </xdr:nvSpPr>
      <xdr:spPr>
        <a:xfrm>
          <a:off x="13652500" y="9828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106680</xdr:rowOff>
    </xdr:from>
    <xdr:to>
      <xdr:col>76</xdr:col>
      <xdr:colOff>114300</xdr:colOff>
      <xdr:row>57</xdr:row>
      <xdr:rowOff>139065</xdr:rowOff>
    </xdr:to>
    <xdr:cxnSp macro="">
      <xdr:nvCxnSpPr>
        <xdr:cNvPr id="458" name="直線コネクタ 457">
          <a:extLst>
            <a:ext uri="{FF2B5EF4-FFF2-40B4-BE49-F238E27FC236}">
              <a16:creationId xmlns:a16="http://schemas.microsoft.com/office/drawing/2014/main" id="{00000000-0008-0000-0100-0000CA010000}"/>
            </a:ext>
          </a:extLst>
        </xdr:cNvPr>
        <xdr:cNvCxnSpPr/>
      </xdr:nvCxnSpPr>
      <xdr:spPr>
        <a:xfrm>
          <a:off x="13703300" y="987933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17780</xdr:rowOff>
    </xdr:from>
    <xdr:to>
      <xdr:col>67</xdr:col>
      <xdr:colOff>101600</xdr:colOff>
      <xdr:row>57</xdr:row>
      <xdr:rowOff>119380</xdr:rowOff>
    </xdr:to>
    <xdr:sp macro="" textlink="">
      <xdr:nvSpPr>
        <xdr:cNvPr id="459" name="楕円 458">
          <a:extLst>
            <a:ext uri="{FF2B5EF4-FFF2-40B4-BE49-F238E27FC236}">
              <a16:creationId xmlns:a16="http://schemas.microsoft.com/office/drawing/2014/main" id="{00000000-0008-0000-0100-0000CB010000}"/>
            </a:ext>
          </a:extLst>
        </xdr:cNvPr>
        <xdr:cNvSpPr/>
      </xdr:nvSpPr>
      <xdr:spPr>
        <a:xfrm>
          <a:off x="12763500" y="979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68580</xdr:rowOff>
    </xdr:from>
    <xdr:to>
      <xdr:col>71</xdr:col>
      <xdr:colOff>177800</xdr:colOff>
      <xdr:row>57</xdr:row>
      <xdr:rowOff>106680</xdr:rowOff>
    </xdr:to>
    <xdr:cxnSp macro="">
      <xdr:nvCxnSpPr>
        <xdr:cNvPr id="460" name="直線コネクタ 459">
          <a:extLst>
            <a:ext uri="{FF2B5EF4-FFF2-40B4-BE49-F238E27FC236}">
              <a16:creationId xmlns:a16="http://schemas.microsoft.com/office/drawing/2014/main" id="{00000000-0008-0000-0100-0000CC010000}"/>
            </a:ext>
          </a:extLst>
        </xdr:cNvPr>
        <xdr:cNvCxnSpPr/>
      </xdr:nvCxnSpPr>
      <xdr:spPr>
        <a:xfrm>
          <a:off x="12814300" y="98412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125747</xdr:rowOff>
    </xdr:from>
    <xdr:ext cx="405111" cy="259045"/>
    <xdr:sp macro="" textlink="">
      <xdr:nvSpPr>
        <xdr:cNvPr id="461" name="n_1aveValue【学校施設】&#10;有形固定資産減価償却率">
          <a:extLst>
            <a:ext uri="{FF2B5EF4-FFF2-40B4-BE49-F238E27FC236}">
              <a16:creationId xmlns:a16="http://schemas.microsoft.com/office/drawing/2014/main" id="{00000000-0008-0000-0100-0000CD010000}"/>
            </a:ext>
          </a:extLst>
        </xdr:cNvPr>
        <xdr:cNvSpPr txBox="1"/>
      </xdr:nvSpPr>
      <xdr:spPr>
        <a:xfrm>
          <a:off x="15266044" y="1041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108602</xdr:rowOff>
    </xdr:from>
    <xdr:ext cx="405111" cy="259045"/>
    <xdr:sp macro="" textlink="">
      <xdr:nvSpPr>
        <xdr:cNvPr id="462" name="n_2aveValue【学校施設】&#10;有形固定資産減価償却率">
          <a:extLst>
            <a:ext uri="{FF2B5EF4-FFF2-40B4-BE49-F238E27FC236}">
              <a16:creationId xmlns:a16="http://schemas.microsoft.com/office/drawing/2014/main" id="{00000000-0008-0000-0100-0000CE010000}"/>
            </a:ext>
          </a:extLst>
        </xdr:cNvPr>
        <xdr:cNvSpPr txBox="1"/>
      </xdr:nvSpPr>
      <xdr:spPr>
        <a:xfrm>
          <a:off x="14389744" y="1039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135272</xdr:rowOff>
    </xdr:from>
    <xdr:ext cx="405111" cy="259045"/>
    <xdr:sp macro="" textlink="">
      <xdr:nvSpPr>
        <xdr:cNvPr id="463" name="n_3aveValue【学校施設】&#10;有形固定資産減価償却率">
          <a:extLst>
            <a:ext uri="{FF2B5EF4-FFF2-40B4-BE49-F238E27FC236}">
              <a16:creationId xmlns:a16="http://schemas.microsoft.com/office/drawing/2014/main" id="{00000000-0008-0000-0100-0000CF010000}"/>
            </a:ext>
          </a:extLst>
        </xdr:cNvPr>
        <xdr:cNvSpPr txBox="1"/>
      </xdr:nvSpPr>
      <xdr:spPr>
        <a:xfrm>
          <a:off x="13500744" y="1042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40022</xdr:rowOff>
    </xdr:from>
    <xdr:ext cx="405111" cy="259045"/>
    <xdr:sp macro="" textlink="">
      <xdr:nvSpPr>
        <xdr:cNvPr id="464" name="n_4aveValue【学校施設】&#10;有形固定資産減価償却率">
          <a:extLst>
            <a:ext uri="{FF2B5EF4-FFF2-40B4-BE49-F238E27FC236}">
              <a16:creationId xmlns:a16="http://schemas.microsoft.com/office/drawing/2014/main" id="{00000000-0008-0000-0100-0000D0010000}"/>
            </a:ext>
          </a:extLst>
        </xdr:cNvPr>
        <xdr:cNvSpPr txBox="1"/>
      </xdr:nvSpPr>
      <xdr:spPr>
        <a:xfrm>
          <a:off x="12611744" y="1032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74947</xdr:rowOff>
    </xdr:from>
    <xdr:ext cx="405111" cy="259045"/>
    <xdr:sp macro="" textlink="">
      <xdr:nvSpPr>
        <xdr:cNvPr id="465" name="n_1mainValue【学校施設】&#10;有形固定資産減価償却率">
          <a:extLst>
            <a:ext uri="{FF2B5EF4-FFF2-40B4-BE49-F238E27FC236}">
              <a16:creationId xmlns:a16="http://schemas.microsoft.com/office/drawing/2014/main" id="{00000000-0008-0000-0100-0000D1010000}"/>
            </a:ext>
          </a:extLst>
        </xdr:cNvPr>
        <xdr:cNvSpPr txBox="1"/>
      </xdr:nvSpPr>
      <xdr:spPr>
        <a:xfrm>
          <a:off x="15266044" y="967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34942</xdr:rowOff>
    </xdr:from>
    <xdr:ext cx="405111" cy="259045"/>
    <xdr:sp macro="" textlink="">
      <xdr:nvSpPr>
        <xdr:cNvPr id="466" name="n_2mainValue【学校施設】&#10;有形固定資産減価償却率">
          <a:extLst>
            <a:ext uri="{FF2B5EF4-FFF2-40B4-BE49-F238E27FC236}">
              <a16:creationId xmlns:a16="http://schemas.microsoft.com/office/drawing/2014/main" id="{00000000-0008-0000-0100-0000D2010000}"/>
            </a:ext>
          </a:extLst>
        </xdr:cNvPr>
        <xdr:cNvSpPr txBox="1"/>
      </xdr:nvSpPr>
      <xdr:spPr>
        <a:xfrm>
          <a:off x="14389744" y="9636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2557</xdr:rowOff>
    </xdr:from>
    <xdr:ext cx="405111" cy="259045"/>
    <xdr:sp macro="" textlink="">
      <xdr:nvSpPr>
        <xdr:cNvPr id="467" name="n_3mainValue【学校施設】&#10;有形固定資産減価償却率">
          <a:extLst>
            <a:ext uri="{FF2B5EF4-FFF2-40B4-BE49-F238E27FC236}">
              <a16:creationId xmlns:a16="http://schemas.microsoft.com/office/drawing/2014/main" id="{00000000-0008-0000-0100-0000D3010000}"/>
            </a:ext>
          </a:extLst>
        </xdr:cNvPr>
        <xdr:cNvSpPr txBox="1"/>
      </xdr:nvSpPr>
      <xdr:spPr>
        <a:xfrm>
          <a:off x="13500744" y="960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135907</xdr:rowOff>
    </xdr:from>
    <xdr:ext cx="405111" cy="259045"/>
    <xdr:sp macro="" textlink="">
      <xdr:nvSpPr>
        <xdr:cNvPr id="468" name="n_4mainValue【学校施設】&#10;有形固定資産減価償却率">
          <a:extLst>
            <a:ext uri="{FF2B5EF4-FFF2-40B4-BE49-F238E27FC236}">
              <a16:creationId xmlns:a16="http://schemas.microsoft.com/office/drawing/2014/main" id="{00000000-0008-0000-0100-0000D4010000}"/>
            </a:ext>
          </a:extLst>
        </xdr:cNvPr>
        <xdr:cNvSpPr txBox="1"/>
      </xdr:nvSpPr>
      <xdr:spPr>
        <a:xfrm>
          <a:off x="12611744" y="956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9" name="正方形/長方形 468">
          <a:extLst>
            <a:ext uri="{FF2B5EF4-FFF2-40B4-BE49-F238E27FC236}">
              <a16:creationId xmlns:a16="http://schemas.microsoft.com/office/drawing/2014/main" id="{00000000-0008-0000-0100-0000D501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0" name="正方形/長方形 469">
          <a:extLst>
            <a:ext uri="{FF2B5EF4-FFF2-40B4-BE49-F238E27FC236}">
              <a16:creationId xmlns:a16="http://schemas.microsoft.com/office/drawing/2014/main" id="{00000000-0008-0000-0100-0000D601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1" name="正方形/長方形 470">
          <a:extLst>
            <a:ext uri="{FF2B5EF4-FFF2-40B4-BE49-F238E27FC236}">
              <a16:creationId xmlns:a16="http://schemas.microsoft.com/office/drawing/2014/main" id="{00000000-0008-0000-0100-0000D701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2" name="正方形/長方形 471">
          <a:extLst>
            <a:ext uri="{FF2B5EF4-FFF2-40B4-BE49-F238E27FC236}">
              <a16:creationId xmlns:a16="http://schemas.microsoft.com/office/drawing/2014/main" id="{00000000-0008-0000-0100-0000D801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3" name="正方形/長方形 472">
          <a:extLst>
            <a:ext uri="{FF2B5EF4-FFF2-40B4-BE49-F238E27FC236}">
              <a16:creationId xmlns:a16="http://schemas.microsoft.com/office/drawing/2014/main" id="{00000000-0008-0000-0100-0000D901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4" name="正方形/長方形 473">
          <a:extLst>
            <a:ext uri="{FF2B5EF4-FFF2-40B4-BE49-F238E27FC236}">
              <a16:creationId xmlns:a16="http://schemas.microsoft.com/office/drawing/2014/main" id="{00000000-0008-0000-0100-0000DA01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5" name="正方形/長方形 474">
          <a:extLst>
            <a:ext uri="{FF2B5EF4-FFF2-40B4-BE49-F238E27FC236}">
              <a16:creationId xmlns:a16="http://schemas.microsoft.com/office/drawing/2014/main" id="{00000000-0008-0000-0100-0000DB01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6" name="正方形/長方形 475">
          <a:extLst>
            <a:ext uri="{FF2B5EF4-FFF2-40B4-BE49-F238E27FC236}">
              <a16:creationId xmlns:a16="http://schemas.microsoft.com/office/drawing/2014/main" id="{00000000-0008-0000-0100-0000DC01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7" name="テキスト ボックス 476">
          <a:extLst>
            <a:ext uri="{FF2B5EF4-FFF2-40B4-BE49-F238E27FC236}">
              <a16:creationId xmlns:a16="http://schemas.microsoft.com/office/drawing/2014/main" id="{00000000-0008-0000-0100-0000DD01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8" name="直線コネクタ 477">
          <a:extLst>
            <a:ext uri="{FF2B5EF4-FFF2-40B4-BE49-F238E27FC236}">
              <a16:creationId xmlns:a16="http://schemas.microsoft.com/office/drawing/2014/main" id="{00000000-0008-0000-0100-0000DE01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9" name="テキスト ボックス 478">
          <a:extLst>
            <a:ext uri="{FF2B5EF4-FFF2-40B4-BE49-F238E27FC236}">
              <a16:creationId xmlns:a16="http://schemas.microsoft.com/office/drawing/2014/main" id="{00000000-0008-0000-0100-0000DF01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480" name="直線コネクタ 479">
          <a:extLst>
            <a:ext uri="{FF2B5EF4-FFF2-40B4-BE49-F238E27FC236}">
              <a16:creationId xmlns:a16="http://schemas.microsoft.com/office/drawing/2014/main" id="{00000000-0008-0000-0100-0000E001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81" name="テキスト ボックス 480">
          <a:extLst>
            <a:ext uri="{FF2B5EF4-FFF2-40B4-BE49-F238E27FC236}">
              <a16:creationId xmlns:a16="http://schemas.microsoft.com/office/drawing/2014/main" id="{00000000-0008-0000-0100-0000E101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2" name="直線コネクタ 481">
          <a:extLst>
            <a:ext uri="{FF2B5EF4-FFF2-40B4-BE49-F238E27FC236}">
              <a16:creationId xmlns:a16="http://schemas.microsoft.com/office/drawing/2014/main" id="{00000000-0008-0000-0100-0000E201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3" name="テキスト ボックス 482">
          <a:extLst>
            <a:ext uri="{FF2B5EF4-FFF2-40B4-BE49-F238E27FC236}">
              <a16:creationId xmlns:a16="http://schemas.microsoft.com/office/drawing/2014/main" id="{00000000-0008-0000-0100-0000E301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4" name="直線コネクタ 483">
          <a:extLst>
            <a:ext uri="{FF2B5EF4-FFF2-40B4-BE49-F238E27FC236}">
              <a16:creationId xmlns:a16="http://schemas.microsoft.com/office/drawing/2014/main" id="{00000000-0008-0000-0100-0000E401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5" name="テキスト ボックス 484">
          <a:extLst>
            <a:ext uri="{FF2B5EF4-FFF2-40B4-BE49-F238E27FC236}">
              <a16:creationId xmlns:a16="http://schemas.microsoft.com/office/drawing/2014/main" id="{00000000-0008-0000-0100-0000E501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6" name="直線コネクタ 485">
          <a:extLst>
            <a:ext uri="{FF2B5EF4-FFF2-40B4-BE49-F238E27FC236}">
              <a16:creationId xmlns:a16="http://schemas.microsoft.com/office/drawing/2014/main" id="{00000000-0008-0000-0100-0000E601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87" name="テキスト ボックス 486">
          <a:extLst>
            <a:ext uri="{FF2B5EF4-FFF2-40B4-BE49-F238E27FC236}">
              <a16:creationId xmlns:a16="http://schemas.microsoft.com/office/drawing/2014/main" id="{00000000-0008-0000-0100-0000E701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8" name="直線コネクタ 487">
          <a:extLst>
            <a:ext uri="{FF2B5EF4-FFF2-40B4-BE49-F238E27FC236}">
              <a16:creationId xmlns:a16="http://schemas.microsoft.com/office/drawing/2014/main" id="{00000000-0008-0000-0100-0000E801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89" name="テキスト ボックス 488">
          <a:extLst>
            <a:ext uri="{FF2B5EF4-FFF2-40B4-BE49-F238E27FC236}">
              <a16:creationId xmlns:a16="http://schemas.microsoft.com/office/drawing/2014/main" id="{00000000-0008-0000-0100-0000E901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0" name="直線コネクタ 489">
          <a:extLst>
            <a:ext uri="{FF2B5EF4-FFF2-40B4-BE49-F238E27FC236}">
              <a16:creationId xmlns:a16="http://schemas.microsoft.com/office/drawing/2014/main" id="{00000000-0008-0000-0100-0000EA01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1" name="テキスト ボックス 490">
          <a:extLst>
            <a:ext uri="{FF2B5EF4-FFF2-40B4-BE49-F238E27FC236}">
              <a16:creationId xmlns:a16="http://schemas.microsoft.com/office/drawing/2014/main" id="{00000000-0008-0000-0100-0000EB01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2" name="【学校施設】&#10;一人当たり面積グラフ枠">
          <a:extLst>
            <a:ext uri="{FF2B5EF4-FFF2-40B4-BE49-F238E27FC236}">
              <a16:creationId xmlns:a16="http://schemas.microsoft.com/office/drawing/2014/main" id="{00000000-0008-0000-0100-0000EC01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161544</xdr:rowOff>
    </xdr:from>
    <xdr:to>
      <xdr:col>116</xdr:col>
      <xdr:colOff>62864</xdr:colOff>
      <xdr:row>64</xdr:row>
      <xdr:rowOff>37719</xdr:rowOff>
    </xdr:to>
    <xdr:cxnSp macro="">
      <xdr:nvCxnSpPr>
        <xdr:cNvPr id="493" name="直線コネクタ 492">
          <a:extLst>
            <a:ext uri="{FF2B5EF4-FFF2-40B4-BE49-F238E27FC236}">
              <a16:creationId xmlns:a16="http://schemas.microsoft.com/office/drawing/2014/main" id="{00000000-0008-0000-0100-0000ED010000}"/>
            </a:ext>
          </a:extLst>
        </xdr:cNvPr>
        <xdr:cNvCxnSpPr/>
      </xdr:nvCxnSpPr>
      <xdr:spPr>
        <a:xfrm flipV="1">
          <a:off x="22160864" y="9762744"/>
          <a:ext cx="0" cy="1247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41546</xdr:rowOff>
    </xdr:from>
    <xdr:ext cx="469744" cy="259045"/>
    <xdr:sp macro="" textlink="">
      <xdr:nvSpPr>
        <xdr:cNvPr id="494" name="【学校施設】&#10;一人当たり面積最小値テキスト">
          <a:extLst>
            <a:ext uri="{FF2B5EF4-FFF2-40B4-BE49-F238E27FC236}">
              <a16:creationId xmlns:a16="http://schemas.microsoft.com/office/drawing/2014/main" id="{00000000-0008-0000-0100-0000EE010000}"/>
            </a:ext>
          </a:extLst>
        </xdr:cNvPr>
        <xdr:cNvSpPr txBox="1"/>
      </xdr:nvSpPr>
      <xdr:spPr>
        <a:xfrm>
          <a:off x="22199600" y="11014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37719</xdr:rowOff>
    </xdr:from>
    <xdr:to>
      <xdr:col>116</xdr:col>
      <xdr:colOff>152400</xdr:colOff>
      <xdr:row>64</xdr:row>
      <xdr:rowOff>37719</xdr:rowOff>
    </xdr:to>
    <xdr:cxnSp macro="">
      <xdr:nvCxnSpPr>
        <xdr:cNvPr id="495" name="直線コネクタ 494">
          <a:extLst>
            <a:ext uri="{FF2B5EF4-FFF2-40B4-BE49-F238E27FC236}">
              <a16:creationId xmlns:a16="http://schemas.microsoft.com/office/drawing/2014/main" id="{00000000-0008-0000-0100-0000EF010000}"/>
            </a:ext>
          </a:extLst>
        </xdr:cNvPr>
        <xdr:cNvCxnSpPr/>
      </xdr:nvCxnSpPr>
      <xdr:spPr>
        <a:xfrm>
          <a:off x="22072600" y="11010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108221</xdr:rowOff>
    </xdr:from>
    <xdr:ext cx="469744" cy="259045"/>
    <xdr:sp macro="" textlink="">
      <xdr:nvSpPr>
        <xdr:cNvPr id="496" name="【学校施設】&#10;一人当たり面積最大値テキスト">
          <a:extLst>
            <a:ext uri="{FF2B5EF4-FFF2-40B4-BE49-F238E27FC236}">
              <a16:creationId xmlns:a16="http://schemas.microsoft.com/office/drawing/2014/main" id="{00000000-0008-0000-0100-0000F0010000}"/>
            </a:ext>
          </a:extLst>
        </xdr:cNvPr>
        <xdr:cNvSpPr txBox="1"/>
      </xdr:nvSpPr>
      <xdr:spPr>
        <a:xfrm>
          <a:off x="22199600" y="9537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161544</xdr:rowOff>
    </xdr:from>
    <xdr:to>
      <xdr:col>116</xdr:col>
      <xdr:colOff>152400</xdr:colOff>
      <xdr:row>56</xdr:row>
      <xdr:rowOff>161544</xdr:rowOff>
    </xdr:to>
    <xdr:cxnSp macro="">
      <xdr:nvCxnSpPr>
        <xdr:cNvPr id="497" name="直線コネクタ 496">
          <a:extLst>
            <a:ext uri="{FF2B5EF4-FFF2-40B4-BE49-F238E27FC236}">
              <a16:creationId xmlns:a16="http://schemas.microsoft.com/office/drawing/2014/main" id="{00000000-0008-0000-0100-0000F1010000}"/>
            </a:ext>
          </a:extLst>
        </xdr:cNvPr>
        <xdr:cNvCxnSpPr/>
      </xdr:nvCxnSpPr>
      <xdr:spPr>
        <a:xfrm>
          <a:off x="22072600" y="9762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89933</xdr:rowOff>
    </xdr:from>
    <xdr:ext cx="469744" cy="259045"/>
    <xdr:sp macro="" textlink="">
      <xdr:nvSpPr>
        <xdr:cNvPr id="498" name="【学校施設】&#10;一人当たり面積平均値テキスト">
          <a:extLst>
            <a:ext uri="{FF2B5EF4-FFF2-40B4-BE49-F238E27FC236}">
              <a16:creationId xmlns:a16="http://schemas.microsoft.com/office/drawing/2014/main" id="{00000000-0008-0000-0100-0000F2010000}"/>
            </a:ext>
          </a:extLst>
        </xdr:cNvPr>
        <xdr:cNvSpPr txBox="1"/>
      </xdr:nvSpPr>
      <xdr:spPr>
        <a:xfrm>
          <a:off x="22199600" y="10548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111506</xdr:rowOff>
    </xdr:from>
    <xdr:to>
      <xdr:col>116</xdr:col>
      <xdr:colOff>114300</xdr:colOff>
      <xdr:row>62</xdr:row>
      <xdr:rowOff>41656</xdr:rowOff>
    </xdr:to>
    <xdr:sp macro="" textlink="">
      <xdr:nvSpPr>
        <xdr:cNvPr id="499" name="フローチャート: 判断 498">
          <a:extLst>
            <a:ext uri="{FF2B5EF4-FFF2-40B4-BE49-F238E27FC236}">
              <a16:creationId xmlns:a16="http://schemas.microsoft.com/office/drawing/2014/main" id="{00000000-0008-0000-0100-0000F3010000}"/>
            </a:ext>
          </a:extLst>
        </xdr:cNvPr>
        <xdr:cNvSpPr/>
      </xdr:nvSpPr>
      <xdr:spPr>
        <a:xfrm>
          <a:off x="22110700" y="1056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113792</xdr:rowOff>
    </xdr:from>
    <xdr:to>
      <xdr:col>112</xdr:col>
      <xdr:colOff>38100</xdr:colOff>
      <xdr:row>62</xdr:row>
      <xdr:rowOff>43942</xdr:rowOff>
    </xdr:to>
    <xdr:sp macro="" textlink="">
      <xdr:nvSpPr>
        <xdr:cNvPr id="500" name="フローチャート: 判断 499">
          <a:extLst>
            <a:ext uri="{FF2B5EF4-FFF2-40B4-BE49-F238E27FC236}">
              <a16:creationId xmlns:a16="http://schemas.microsoft.com/office/drawing/2014/main" id="{00000000-0008-0000-0100-0000F4010000}"/>
            </a:ext>
          </a:extLst>
        </xdr:cNvPr>
        <xdr:cNvSpPr/>
      </xdr:nvSpPr>
      <xdr:spPr>
        <a:xfrm>
          <a:off x="21272500" y="1057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113792</xdr:rowOff>
    </xdr:from>
    <xdr:to>
      <xdr:col>107</xdr:col>
      <xdr:colOff>101600</xdr:colOff>
      <xdr:row>62</xdr:row>
      <xdr:rowOff>43942</xdr:rowOff>
    </xdr:to>
    <xdr:sp macro="" textlink="">
      <xdr:nvSpPr>
        <xdr:cNvPr id="501" name="フローチャート: 判断 500">
          <a:extLst>
            <a:ext uri="{FF2B5EF4-FFF2-40B4-BE49-F238E27FC236}">
              <a16:creationId xmlns:a16="http://schemas.microsoft.com/office/drawing/2014/main" id="{00000000-0008-0000-0100-0000F5010000}"/>
            </a:ext>
          </a:extLst>
        </xdr:cNvPr>
        <xdr:cNvSpPr/>
      </xdr:nvSpPr>
      <xdr:spPr>
        <a:xfrm>
          <a:off x="20383500" y="1057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121412</xdr:rowOff>
    </xdr:from>
    <xdr:to>
      <xdr:col>102</xdr:col>
      <xdr:colOff>165100</xdr:colOff>
      <xdr:row>62</xdr:row>
      <xdr:rowOff>51562</xdr:rowOff>
    </xdr:to>
    <xdr:sp macro="" textlink="">
      <xdr:nvSpPr>
        <xdr:cNvPr id="502" name="フローチャート: 判断 501">
          <a:extLst>
            <a:ext uri="{FF2B5EF4-FFF2-40B4-BE49-F238E27FC236}">
              <a16:creationId xmlns:a16="http://schemas.microsoft.com/office/drawing/2014/main" id="{00000000-0008-0000-0100-0000F6010000}"/>
            </a:ext>
          </a:extLst>
        </xdr:cNvPr>
        <xdr:cNvSpPr/>
      </xdr:nvSpPr>
      <xdr:spPr>
        <a:xfrm>
          <a:off x="19494500" y="10579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163322</xdr:rowOff>
    </xdr:from>
    <xdr:to>
      <xdr:col>98</xdr:col>
      <xdr:colOff>38100</xdr:colOff>
      <xdr:row>62</xdr:row>
      <xdr:rowOff>93472</xdr:rowOff>
    </xdr:to>
    <xdr:sp macro="" textlink="">
      <xdr:nvSpPr>
        <xdr:cNvPr id="503" name="フローチャート: 判断 502">
          <a:extLst>
            <a:ext uri="{FF2B5EF4-FFF2-40B4-BE49-F238E27FC236}">
              <a16:creationId xmlns:a16="http://schemas.microsoft.com/office/drawing/2014/main" id="{00000000-0008-0000-0100-0000F7010000}"/>
            </a:ext>
          </a:extLst>
        </xdr:cNvPr>
        <xdr:cNvSpPr/>
      </xdr:nvSpPr>
      <xdr:spPr>
        <a:xfrm>
          <a:off x="18605500" y="10621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00000000-0008-0000-0100-0000F801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00000000-0008-0000-0100-0000F901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00000000-0008-0000-0100-0000FA01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00000000-0008-0000-0100-0000FB01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8" name="テキスト ボックス 507">
          <a:extLst>
            <a:ext uri="{FF2B5EF4-FFF2-40B4-BE49-F238E27FC236}">
              <a16:creationId xmlns:a16="http://schemas.microsoft.com/office/drawing/2014/main" id="{00000000-0008-0000-0100-0000FC01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106934</xdr:rowOff>
    </xdr:from>
    <xdr:to>
      <xdr:col>116</xdr:col>
      <xdr:colOff>114300</xdr:colOff>
      <xdr:row>60</xdr:row>
      <xdr:rowOff>37084</xdr:rowOff>
    </xdr:to>
    <xdr:sp macro="" textlink="">
      <xdr:nvSpPr>
        <xdr:cNvPr id="509" name="楕円 508">
          <a:extLst>
            <a:ext uri="{FF2B5EF4-FFF2-40B4-BE49-F238E27FC236}">
              <a16:creationId xmlns:a16="http://schemas.microsoft.com/office/drawing/2014/main" id="{00000000-0008-0000-0100-0000FD010000}"/>
            </a:ext>
          </a:extLst>
        </xdr:cNvPr>
        <xdr:cNvSpPr/>
      </xdr:nvSpPr>
      <xdr:spPr>
        <a:xfrm>
          <a:off x="22110700" y="10222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129811</xdr:rowOff>
    </xdr:from>
    <xdr:ext cx="469744" cy="259045"/>
    <xdr:sp macro="" textlink="">
      <xdr:nvSpPr>
        <xdr:cNvPr id="510" name="【学校施設】&#10;一人当たり面積該当値テキスト">
          <a:extLst>
            <a:ext uri="{FF2B5EF4-FFF2-40B4-BE49-F238E27FC236}">
              <a16:creationId xmlns:a16="http://schemas.microsoft.com/office/drawing/2014/main" id="{00000000-0008-0000-0100-0000FE010000}"/>
            </a:ext>
          </a:extLst>
        </xdr:cNvPr>
        <xdr:cNvSpPr txBox="1"/>
      </xdr:nvSpPr>
      <xdr:spPr>
        <a:xfrm>
          <a:off x="22199600" y="10073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121031</xdr:rowOff>
    </xdr:from>
    <xdr:to>
      <xdr:col>112</xdr:col>
      <xdr:colOff>38100</xdr:colOff>
      <xdr:row>60</xdr:row>
      <xdr:rowOff>51181</xdr:rowOff>
    </xdr:to>
    <xdr:sp macro="" textlink="">
      <xdr:nvSpPr>
        <xdr:cNvPr id="511" name="楕円 510">
          <a:extLst>
            <a:ext uri="{FF2B5EF4-FFF2-40B4-BE49-F238E27FC236}">
              <a16:creationId xmlns:a16="http://schemas.microsoft.com/office/drawing/2014/main" id="{00000000-0008-0000-0100-0000FF010000}"/>
            </a:ext>
          </a:extLst>
        </xdr:cNvPr>
        <xdr:cNvSpPr/>
      </xdr:nvSpPr>
      <xdr:spPr>
        <a:xfrm>
          <a:off x="21272500" y="10236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157734</xdr:rowOff>
    </xdr:from>
    <xdr:to>
      <xdr:col>116</xdr:col>
      <xdr:colOff>63500</xdr:colOff>
      <xdr:row>60</xdr:row>
      <xdr:rowOff>381</xdr:rowOff>
    </xdr:to>
    <xdr:cxnSp macro="">
      <xdr:nvCxnSpPr>
        <xdr:cNvPr id="512" name="直線コネクタ 511">
          <a:extLst>
            <a:ext uri="{FF2B5EF4-FFF2-40B4-BE49-F238E27FC236}">
              <a16:creationId xmlns:a16="http://schemas.microsoft.com/office/drawing/2014/main" id="{00000000-0008-0000-0100-000000020000}"/>
            </a:ext>
          </a:extLst>
        </xdr:cNvPr>
        <xdr:cNvCxnSpPr/>
      </xdr:nvCxnSpPr>
      <xdr:spPr>
        <a:xfrm flipV="1">
          <a:off x="21323300" y="10273284"/>
          <a:ext cx="838200" cy="1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91694</xdr:rowOff>
    </xdr:from>
    <xdr:to>
      <xdr:col>107</xdr:col>
      <xdr:colOff>101600</xdr:colOff>
      <xdr:row>60</xdr:row>
      <xdr:rowOff>21844</xdr:rowOff>
    </xdr:to>
    <xdr:sp macro="" textlink="">
      <xdr:nvSpPr>
        <xdr:cNvPr id="513" name="楕円 512">
          <a:extLst>
            <a:ext uri="{FF2B5EF4-FFF2-40B4-BE49-F238E27FC236}">
              <a16:creationId xmlns:a16="http://schemas.microsoft.com/office/drawing/2014/main" id="{00000000-0008-0000-0100-000001020000}"/>
            </a:ext>
          </a:extLst>
        </xdr:cNvPr>
        <xdr:cNvSpPr/>
      </xdr:nvSpPr>
      <xdr:spPr>
        <a:xfrm>
          <a:off x="20383500" y="1020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142494</xdr:rowOff>
    </xdr:from>
    <xdr:to>
      <xdr:col>111</xdr:col>
      <xdr:colOff>177800</xdr:colOff>
      <xdr:row>60</xdr:row>
      <xdr:rowOff>381</xdr:rowOff>
    </xdr:to>
    <xdr:cxnSp macro="">
      <xdr:nvCxnSpPr>
        <xdr:cNvPr id="514" name="直線コネクタ 513">
          <a:extLst>
            <a:ext uri="{FF2B5EF4-FFF2-40B4-BE49-F238E27FC236}">
              <a16:creationId xmlns:a16="http://schemas.microsoft.com/office/drawing/2014/main" id="{00000000-0008-0000-0100-000002020000}"/>
            </a:ext>
          </a:extLst>
        </xdr:cNvPr>
        <xdr:cNvCxnSpPr/>
      </xdr:nvCxnSpPr>
      <xdr:spPr>
        <a:xfrm>
          <a:off x="20434300" y="10258044"/>
          <a:ext cx="889000" cy="29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106172</xdr:rowOff>
    </xdr:from>
    <xdr:to>
      <xdr:col>102</xdr:col>
      <xdr:colOff>165100</xdr:colOff>
      <xdr:row>60</xdr:row>
      <xdr:rowOff>36322</xdr:rowOff>
    </xdr:to>
    <xdr:sp macro="" textlink="">
      <xdr:nvSpPr>
        <xdr:cNvPr id="515" name="楕円 514">
          <a:extLst>
            <a:ext uri="{FF2B5EF4-FFF2-40B4-BE49-F238E27FC236}">
              <a16:creationId xmlns:a16="http://schemas.microsoft.com/office/drawing/2014/main" id="{00000000-0008-0000-0100-000003020000}"/>
            </a:ext>
          </a:extLst>
        </xdr:cNvPr>
        <xdr:cNvSpPr/>
      </xdr:nvSpPr>
      <xdr:spPr>
        <a:xfrm>
          <a:off x="19494500" y="10221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142494</xdr:rowOff>
    </xdr:from>
    <xdr:to>
      <xdr:col>107</xdr:col>
      <xdr:colOff>50800</xdr:colOff>
      <xdr:row>59</xdr:row>
      <xdr:rowOff>156972</xdr:rowOff>
    </xdr:to>
    <xdr:cxnSp macro="">
      <xdr:nvCxnSpPr>
        <xdr:cNvPr id="516" name="直線コネクタ 515">
          <a:extLst>
            <a:ext uri="{FF2B5EF4-FFF2-40B4-BE49-F238E27FC236}">
              <a16:creationId xmlns:a16="http://schemas.microsoft.com/office/drawing/2014/main" id="{00000000-0008-0000-0100-000004020000}"/>
            </a:ext>
          </a:extLst>
        </xdr:cNvPr>
        <xdr:cNvCxnSpPr/>
      </xdr:nvCxnSpPr>
      <xdr:spPr>
        <a:xfrm flipV="1">
          <a:off x="19545300" y="10258044"/>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122555</xdr:rowOff>
    </xdr:from>
    <xdr:to>
      <xdr:col>98</xdr:col>
      <xdr:colOff>38100</xdr:colOff>
      <xdr:row>60</xdr:row>
      <xdr:rowOff>52705</xdr:rowOff>
    </xdr:to>
    <xdr:sp macro="" textlink="">
      <xdr:nvSpPr>
        <xdr:cNvPr id="517" name="楕円 516">
          <a:extLst>
            <a:ext uri="{FF2B5EF4-FFF2-40B4-BE49-F238E27FC236}">
              <a16:creationId xmlns:a16="http://schemas.microsoft.com/office/drawing/2014/main" id="{00000000-0008-0000-0100-000005020000}"/>
            </a:ext>
          </a:extLst>
        </xdr:cNvPr>
        <xdr:cNvSpPr/>
      </xdr:nvSpPr>
      <xdr:spPr>
        <a:xfrm>
          <a:off x="18605500" y="10238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156972</xdr:rowOff>
    </xdr:from>
    <xdr:to>
      <xdr:col>102</xdr:col>
      <xdr:colOff>114300</xdr:colOff>
      <xdr:row>60</xdr:row>
      <xdr:rowOff>1905</xdr:rowOff>
    </xdr:to>
    <xdr:cxnSp macro="">
      <xdr:nvCxnSpPr>
        <xdr:cNvPr id="518" name="直線コネクタ 517">
          <a:extLst>
            <a:ext uri="{FF2B5EF4-FFF2-40B4-BE49-F238E27FC236}">
              <a16:creationId xmlns:a16="http://schemas.microsoft.com/office/drawing/2014/main" id="{00000000-0008-0000-0100-000006020000}"/>
            </a:ext>
          </a:extLst>
        </xdr:cNvPr>
        <xdr:cNvCxnSpPr/>
      </xdr:nvCxnSpPr>
      <xdr:spPr>
        <a:xfrm flipV="1">
          <a:off x="18656300" y="10272522"/>
          <a:ext cx="889000" cy="16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35069</xdr:rowOff>
    </xdr:from>
    <xdr:ext cx="469744" cy="259045"/>
    <xdr:sp macro="" textlink="">
      <xdr:nvSpPr>
        <xdr:cNvPr id="519" name="n_1aveValue【学校施設】&#10;一人当たり面積">
          <a:extLst>
            <a:ext uri="{FF2B5EF4-FFF2-40B4-BE49-F238E27FC236}">
              <a16:creationId xmlns:a16="http://schemas.microsoft.com/office/drawing/2014/main" id="{00000000-0008-0000-0100-000007020000}"/>
            </a:ext>
          </a:extLst>
        </xdr:cNvPr>
        <xdr:cNvSpPr txBox="1"/>
      </xdr:nvSpPr>
      <xdr:spPr>
        <a:xfrm>
          <a:off x="21075727" y="1066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35069</xdr:rowOff>
    </xdr:from>
    <xdr:ext cx="469744" cy="259045"/>
    <xdr:sp macro="" textlink="">
      <xdr:nvSpPr>
        <xdr:cNvPr id="520" name="n_2aveValue【学校施設】&#10;一人当たり面積">
          <a:extLst>
            <a:ext uri="{FF2B5EF4-FFF2-40B4-BE49-F238E27FC236}">
              <a16:creationId xmlns:a16="http://schemas.microsoft.com/office/drawing/2014/main" id="{00000000-0008-0000-0100-000008020000}"/>
            </a:ext>
          </a:extLst>
        </xdr:cNvPr>
        <xdr:cNvSpPr txBox="1"/>
      </xdr:nvSpPr>
      <xdr:spPr>
        <a:xfrm>
          <a:off x="20199427" y="1066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42689</xdr:rowOff>
    </xdr:from>
    <xdr:ext cx="469744" cy="259045"/>
    <xdr:sp macro="" textlink="">
      <xdr:nvSpPr>
        <xdr:cNvPr id="521" name="n_3aveValue【学校施設】&#10;一人当たり面積">
          <a:extLst>
            <a:ext uri="{FF2B5EF4-FFF2-40B4-BE49-F238E27FC236}">
              <a16:creationId xmlns:a16="http://schemas.microsoft.com/office/drawing/2014/main" id="{00000000-0008-0000-0100-000009020000}"/>
            </a:ext>
          </a:extLst>
        </xdr:cNvPr>
        <xdr:cNvSpPr txBox="1"/>
      </xdr:nvSpPr>
      <xdr:spPr>
        <a:xfrm>
          <a:off x="19310427" y="10672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84599</xdr:rowOff>
    </xdr:from>
    <xdr:ext cx="469744" cy="259045"/>
    <xdr:sp macro="" textlink="">
      <xdr:nvSpPr>
        <xdr:cNvPr id="522" name="n_4aveValue【学校施設】&#10;一人当たり面積">
          <a:extLst>
            <a:ext uri="{FF2B5EF4-FFF2-40B4-BE49-F238E27FC236}">
              <a16:creationId xmlns:a16="http://schemas.microsoft.com/office/drawing/2014/main" id="{00000000-0008-0000-0100-00000A020000}"/>
            </a:ext>
          </a:extLst>
        </xdr:cNvPr>
        <xdr:cNvSpPr txBox="1"/>
      </xdr:nvSpPr>
      <xdr:spPr>
        <a:xfrm>
          <a:off x="18421427" y="10714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67708</xdr:rowOff>
    </xdr:from>
    <xdr:ext cx="469744" cy="259045"/>
    <xdr:sp macro="" textlink="">
      <xdr:nvSpPr>
        <xdr:cNvPr id="523" name="n_1mainValue【学校施設】&#10;一人当たり面積">
          <a:extLst>
            <a:ext uri="{FF2B5EF4-FFF2-40B4-BE49-F238E27FC236}">
              <a16:creationId xmlns:a16="http://schemas.microsoft.com/office/drawing/2014/main" id="{00000000-0008-0000-0100-00000B020000}"/>
            </a:ext>
          </a:extLst>
        </xdr:cNvPr>
        <xdr:cNvSpPr txBox="1"/>
      </xdr:nvSpPr>
      <xdr:spPr>
        <a:xfrm>
          <a:off x="21075727" y="1001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38371</xdr:rowOff>
    </xdr:from>
    <xdr:ext cx="469744" cy="259045"/>
    <xdr:sp macro="" textlink="">
      <xdr:nvSpPr>
        <xdr:cNvPr id="524" name="n_2mainValue【学校施設】&#10;一人当たり面積">
          <a:extLst>
            <a:ext uri="{FF2B5EF4-FFF2-40B4-BE49-F238E27FC236}">
              <a16:creationId xmlns:a16="http://schemas.microsoft.com/office/drawing/2014/main" id="{00000000-0008-0000-0100-00000C020000}"/>
            </a:ext>
          </a:extLst>
        </xdr:cNvPr>
        <xdr:cNvSpPr txBox="1"/>
      </xdr:nvSpPr>
      <xdr:spPr>
        <a:xfrm>
          <a:off x="20199427" y="9982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52849</xdr:rowOff>
    </xdr:from>
    <xdr:ext cx="469744" cy="259045"/>
    <xdr:sp macro="" textlink="">
      <xdr:nvSpPr>
        <xdr:cNvPr id="525" name="n_3mainValue【学校施設】&#10;一人当たり面積">
          <a:extLst>
            <a:ext uri="{FF2B5EF4-FFF2-40B4-BE49-F238E27FC236}">
              <a16:creationId xmlns:a16="http://schemas.microsoft.com/office/drawing/2014/main" id="{00000000-0008-0000-0100-00000D020000}"/>
            </a:ext>
          </a:extLst>
        </xdr:cNvPr>
        <xdr:cNvSpPr txBox="1"/>
      </xdr:nvSpPr>
      <xdr:spPr>
        <a:xfrm>
          <a:off x="19310427" y="9996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69232</xdr:rowOff>
    </xdr:from>
    <xdr:ext cx="469744" cy="259045"/>
    <xdr:sp macro="" textlink="">
      <xdr:nvSpPr>
        <xdr:cNvPr id="526" name="n_4mainValue【学校施設】&#10;一人当たり面積">
          <a:extLst>
            <a:ext uri="{FF2B5EF4-FFF2-40B4-BE49-F238E27FC236}">
              <a16:creationId xmlns:a16="http://schemas.microsoft.com/office/drawing/2014/main" id="{00000000-0008-0000-0100-00000E020000}"/>
            </a:ext>
          </a:extLst>
        </xdr:cNvPr>
        <xdr:cNvSpPr txBox="1"/>
      </xdr:nvSpPr>
      <xdr:spPr>
        <a:xfrm>
          <a:off x="18421427" y="10013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7" name="正方形/長方形 526">
          <a:extLst>
            <a:ext uri="{FF2B5EF4-FFF2-40B4-BE49-F238E27FC236}">
              <a16:creationId xmlns:a16="http://schemas.microsoft.com/office/drawing/2014/main" id="{00000000-0008-0000-0100-00000F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8" name="正方形/長方形 527">
          <a:extLst>
            <a:ext uri="{FF2B5EF4-FFF2-40B4-BE49-F238E27FC236}">
              <a16:creationId xmlns:a16="http://schemas.microsoft.com/office/drawing/2014/main" id="{00000000-0008-0000-0100-000010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9" name="正方形/長方形 528">
          <a:extLst>
            <a:ext uri="{FF2B5EF4-FFF2-40B4-BE49-F238E27FC236}">
              <a16:creationId xmlns:a16="http://schemas.microsoft.com/office/drawing/2014/main" id="{00000000-0008-0000-0100-000011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0" name="正方形/長方形 529">
          <a:extLst>
            <a:ext uri="{FF2B5EF4-FFF2-40B4-BE49-F238E27FC236}">
              <a16:creationId xmlns:a16="http://schemas.microsoft.com/office/drawing/2014/main" id="{00000000-0008-0000-0100-000012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1" name="正方形/長方形 530">
          <a:extLst>
            <a:ext uri="{FF2B5EF4-FFF2-40B4-BE49-F238E27FC236}">
              <a16:creationId xmlns:a16="http://schemas.microsoft.com/office/drawing/2014/main" id="{00000000-0008-0000-0100-000013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2" name="正方形/長方形 531">
          <a:extLst>
            <a:ext uri="{FF2B5EF4-FFF2-40B4-BE49-F238E27FC236}">
              <a16:creationId xmlns:a16="http://schemas.microsoft.com/office/drawing/2014/main" id="{00000000-0008-0000-0100-000014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3" name="正方形/長方形 532">
          <a:extLst>
            <a:ext uri="{FF2B5EF4-FFF2-40B4-BE49-F238E27FC236}">
              <a16:creationId xmlns:a16="http://schemas.microsoft.com/office/drawing/2014/main" id="{00000000-0008-0000-0100-000015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4" name="正方形/長方形 533">
          <a:extLst>
            <a:ext uri="{FF2B5EF4-FFF2-40B4-BE49-F238E27FC236}">
              <a16:creationId xmlns:a16="http://schemas.microsoft.com/office/drawing/2014/main" id="{00000000-0008-0000-0100-000016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5" name="テキスト ボックス 534">
          <a:extLst>
            <a:ext uri="{FF2B5EF4-FFF2-40B4-BE49-F238E27FC236}">
              <a16:creationId xmlns:a16="http://schemas.microsoft.com/office/drawing/2014/main" id="{00000000-0008-0000-0100-000017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6" name="直線コネクタ 535">
          <a:extLst>
            <a:ext uri="{FF2B5EF4-FFF2-40B4-BE49-F238E27FC236}">
              <a16:creationId xmlns:a16="http://schemas.microsoft.com/office/drawing/2014/main" id="{00000000-0008-0000-0100-000018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7" name="テキスト ボックス 536">
          <a:extLst>
            <a:ext uri="{FF2B5EF4-FFF2-40B4-BE49-F238E27FC236}">
              <a16:creationId xmlns:a16="http://schemas.microsoft.com/office/drawing/2014/main" id="{00000000-0008-0000-0100-000019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8" name="直線コネクタ 537">
          <a:extLst>
            <a:ext uri="{FF2B5EF4-FFF2-40B4-BE49-F238E27FC236}">
              <a16:creationId xmlns:a16="http://schemas.microsoft.com/office/drawing/2014/main" id="{00000000-0008-0000-0100-00001A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39" name="テキスト ボックス 538">
          <a:extLst>
            <a:ext uri="{FF2B5EF4-FFF2-40B4-BE49-F238E27FC236}">
              <a16:creationId xmlns:a16="http://schemas.microsoft.com/office/drawing/2014/main" id="{00000000-0008-0000-0100-00001B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40" name="直線コネクタ 539">
          <a:extLst>
            <a:ext uri="{FF2B5EF4-FFF2-40B4-BE49-F238E27FC236}">
              <a16:creationId xmlns:a16="http://schemas.microsoft.com/office/drawing/2014/main" id="{00000000-0008-0000-0100-00001C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41" name="テキスト ボックス 540">
          <a:extLst>
            <a:ext uri="{FF2B5EF4-FFF2-40B4-BE49-F238E27FC236}">
              <a16:creationId xmlns:a16="http://schemas.microsoft.com/office/drawing/2014/main" id="{00000000-0008-0000-0100-00001D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2" name="直線コネクタ 541">
          <a:extLst>
            <a:ext uri="{FF2B5EF4-FFF2-40B4-BE49-F238E27FC236}">
              <a16:creationId xmlns:a16="http://schemas.microsoft.com/office/drawing/2014/main" id="{00000000-0008-0000-0100-00001E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3" name="テキスト ボックス 542">
          <a:extLst>
            <a:ext uri="{FF2B5EF4-FFF2-40B4-BE49-F238E27FC236}">
              <a16:creationId xmlns:a16="http://schemas.microsoft.com/office/drawing/2014/main" id="{00000000-0008-0000-0100-00001F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4" name="直線コネクタ 543">
          <a:extLst>
            <a:ext uri="{FF2B5EF4-FFF2-40B4-BE49-F238E27FC236}">
              <a16:creationId xmlns:a16="http://schemas.microsoft.com/office/drawing/2014/main" id="{00000000-0008-0000-0100-000020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5" name="テキスト ボックス 544">
          <a:extLst>
            <a:ext uri="{FF2B5EF4-FFF2-40B4-BE49-F238E27FC236}">
              <a16:creationId xmlns:a16="http://schemas.microsoft.com/office/drawing/2014/main" id="{00000000-0008-0000-0100-000021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6" name="直線コネクタ 545">
          <a:extLst>
            <a:ext uri="{FF2B5EF4-FFF2-40B4-BE49-F238E27FC236}">
              <a16:creationId xmlns:a16="http://schemas.microsoft.com/office/drawing/2014/main" id="{00000000-0008-0000-0100-000022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7" name="テキスト ボックス 546">
          <a:extLst>
            <a:ext uri="{FF2B5EF4-FFF2-40B4-BE49-F238E27FC236}">
              <a16:creationId xmlns:a16="http://schemas.microsoft.com/office/drawing/2014/main" id="{00000000-0008-0000-0100-000023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8" name="直線コネクタ 547">
          <a:extLst>
            <a:ext uri="{FF2B5EF4-FFF2-40B4-BE49-F238E27FC236}">
              <a16:creationId xmlns:a16="http://schemas.microsoft.com/office/drawing/2014/main" id="{00000000-0008-0000-0100-000024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49" name="テキスト ボックス 548">
          <a:extLst>
            <a:ext uri="{FF2B5EF4-FFF2-40B4-BE49-F238E27FC236}">
              <a16:creationId xmlns:a16="http://schemas.microsoft.com/office/drawing/2014/main" id="{00000000-0008-0000-0100-000025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0" name="直線コネクタ 549">
          <a:extLst>
            <a:ext uri="{FF2B5EF4-FFF2-40B4-BE49-F238E27FC236}">
              <a16:creationId xmlns:a16="http://schemas.microsoft.com/office/drawing/2014/main" id="{00000000-0008-0000-0100-000026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51" name="【児童館】&#10;有形固定資産減価償却率グラフ枠">
          <a:extLst>
            <a:ext uri="{FF2B5EF4-FFF2-40B4-BE49-F238E27FC236}">
              <a16:creationId xmlns:a16="http://schemas.microsoft.com/office/drawing/2014/main" id="{00000000-0008-0000-0100-000027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67492</xdr:rowOff>
    </xdr:from>
    <xdr:to>
      <xdr:col>85</xdr:col>
      <xdr:colOff>126364</xdr:colOff>
      <xdr:row>86</xdr:row>
      <xdr:rowOff>168729</xdr:rowOff>
    </xdr:to>
    <xdr:cxnSp macro="">
      <xdr:nvCxnSpPr>
        <xdr:cNvPr id="552" name="直線コネクタ 551">
          <a:extLst>
            <a:ext uri="{FF2B5EF4-FFF2-40B4-BE49-F238E27FC236}">
              <a16:creationId xmlns:a16="http://schemas.microsoft.com/office/drawing/2014/main" id="{00000000-0008-0000-0100-000028020000}"/>
            </a:ext>
          </a:extLst>
        </xdr:cNvPr>
        <xdr:cNvCxnSpPr/>
      </xdr:nvCxnSpPr>
      <xdr:spPr>
        <a:xfrm flipV="1">
          <a:off x="16318864" y="13440592"/>
          <a:ext cx="0" cy="1472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53" name="【児童館】&#10;有形固定資産減価償却率最小値テキスト">
          <a:extLst>
            <a:ext uri="{FF2B5EF4-FFF2-40B4-BE49-F238E27FC236}">
              <a16:creationId xmlns:a16="http://schemas.microsoft.com/office/drawing/2014/main" id="{00000000-0008-0000-0100-000029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4" name="直線コネクタ 553">
          <a:extLst>
            <a:ext uri="{FF2B5EF4-FFF2-40B4-BE49-F238E27FC236}">
              <a16:creationId xmlns:a16="http://schemas.microsoft.com/office/drawing/2014/main" id="{00000000-0008-0000-0100-00002A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14169</xdr:rowOff>
    </xdr:from>
    <xdr:ext cx="340478" cy="259045"/>
    <xdr:sp macro="" textlink="">
      <xdr:nvSpPr>
        <xdr:cNvPr id="555" name="【児童館】&#10;有形固定資産減価償却率最大値テキスト">
          <a:extLst>
            <a:ext uri="{FF2B5EF4-FFF2-40B4-BE49-F238E27FC236}">
              <a16:creationId xmlns:a16="http://schemas.microsoft.com/office/drawing/2014/main" id="{00000000-0008-0000-0100-00002B020000}"/>
            </a:ext>
          </a:extLst>
        </xdr:cNvPr>
        <xdr:cNvSpPr txBox="1"/>
      </xdr:nvSpPr>
      <xdr:spPr>
        <a:xfrm>
          <a:off x="16357600" y="1321581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67492</xdr:rowOff>
    </xdr:from>
    <xdr:to>
      <xdr:col>86</xdr:col>
      <xdr:colOff>25400</xdr:colOff>
      <xdr:row>78</xdr:row>
      <xdr:rowOff>67492</xdr:rowOff>
    </xdr:to>
    <xdr:cxnSp macro="">
      <xdr:nvCxnSpPr>
        <xdr:cNvPr id="556" name="直線コネクタ 555">
          <a:extLst>
            <a:ext uri="{FF2B5EF4-FFF2-40B4-BE49-F238E27FC236}">
              <a16:creationId xmlns:a16="http://schemas.microsoft.com/office/drawing/2014/main" id="{00000000-0008-0000-0100-00002C020000}"/>
            </a:ext>
          </a:extLst>
        </xdr:cNvPr>
        <xdr:cNvCxnSpPr/>
      </xdr:nvCxnSpPr>
      <xdr:spPr>
        <a:xfrm>
          <a:off x="16230600" y="13440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134275</xdr:rowOff>
    </xdr:from>
    <xdr:ext cx="405111" cy="259045"/>
    <xdr:sp macro="" textlink="">
      <xdr:nvSpPr>
        <xdr:cNvPr id="557" name="【児童館】&#10;有形固定資産減価償却率平均値テキスト">
          <a:extLst>
            <a:ext uri="{FF2B5EF4-FFF2-40B4-BE49-F238E27FC236}">
              <a16:creationId xmlns:a16="http://schemas.microsoft.com/office/drawing/2014/main" id="{00000000-0008-0000-0100-00002D020000}"/>
            </a:ext>
          </a:extLst>
        </xdr:cNvPr>
        <xdr:cNvSpPr txBox="1"/>
      </xdr:nvSpPr>
      <xdr:spPr>
        <a:xfrm>
          <a:off x="16357600" y="1402172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111398</xdr:rowOff>
    </xdr:from>
    <xdr:to>
      <xdr:col>85</xdr:col>
      <xdr:colOff>177800</xdr:colOff>
      <xdr:row>83</xdr:row>
      <xdr:rowOff>41548</xdr:rowOff>
    </xdr:to>
    <xdr:sp macro="" textlink="">
      <xdr:nvSpPr>
        <xdr:cNvPr id="558" name="フローチャート: 判断 557">
          <a:extLst>
            <a:ext uri="{FF2B5EF4-FFF2-40B4-BE49-F238E27FC236}">
              <a16:creationId xmlns:a16="http://schemas.microsoft.com/office/drawing/2014/main" id="{00000000-0008-0000-0100-00002E020000}"/>
            </a:ext>
          </a:extLst>
        </xdr:cNvPr>
        <xdr:cNvSpPr/>
      </xdr:nvSpPr>
      <xdr:spPr>
        <a:xfrm>
          <a:off x="162687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85271</xdr:rowOff>
    </xdr:from>
    <xdr:to>
      <xdr:col>81</xdr:col>
      <xdr:colOff>101600</xdr:colOff>
      <xdr:row>83</xdr:row>
      <xdr:rowOff>15421</xdr:rowOff>
    </xdr:to>
    <xdr:sp macro="" textlink="">
      <xdr:nvSpPr>
        <xdr:cNvPr id="559" name="フローチャート: 判断 558">
          <a:extLst>
            <a:ext uri="{FF2B5EF4-FFF2-40B4-BE49-F238E27FC236}">
              <a16:creationId xmlns:a16="http://schemas.microsoft.com/office/drawing/2014/main" id="{00000000-0008-0000-0100-00002F020000}"/>
            </a:ext>
          </a:extLst>
        </xdr:cNvPr>
        <xdr:cNvSpPr/>
      </xdr:nvSpPr>
      <xdr:spPr>
        <a:xfrm>
          <a:off x="15430500" y="1414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50981</xdr:rowOff>
    </xdr:from>
    <xdr:to>
      <xdr:col>76</xdr:col>
      <xdr:colOff>165100</xdr:colOff>
      <xdr:row>82</xdr:row>
      <xdr:rowOff>152581</xdr:rowOff>
    </xdr:to>
    <xdr:sp macro="" textlink="">
      <xdr:nvSpPr>
        <xdr:cNvPr id="560" name="フローチャート: 判断 559">
          <a:extLst>
            <a:ext uri="{FF2B5EF4-FFF2-40B4-BE49-F238E27FC236}">
              <a16:creationId xmlns:a16="http://schemas.microsoft.com/office/drawing/2014/main" id="{00000000-0008-0000-0100-000030020000}"/>
            </a:ext>
          </a:extLst>
        </xdr:cNvPr>
        <xdr:cNvSpPr/>
      </xdr:nvSpPr>
      <xdr:spPr>
        <a:xfrm>
          <a:off x="14541500" y="1410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15058</xdr:rowOff>
    </xdr:from>
    <xdr:to>
      <xdr:col>72</xdr:col>
      <xdr:colOff>38100</xdr:colOff>
      <xdr:row>82</xdr:row>
      <xdr:rowOff>116658</xdr:rowOff>
    </xdr:to>
    <xdr:sp macro="" textlink="">
      <xdr:nvSpPr>
        <xdr:cNvPr id="561" name="フローチャート: 判断 560">
          <a:extLst>
            <a:ext uri="{FF2B5EF4-FFF2-40B4-BE49-F238E27FC236}">
              <a16:creationId xmlns:a16="http://schemas.microsoft.com/office/drawing/2014/main" id="{00000000-0008-0000-0100-000031020000}"/>
            </a:ext>
          </a:extLst>
        </xdr:cNvPr>
        <xdr:cNvSpPr/>
      </xdr:nvSpPr>
      <xdr:spPr>
        <a:xfrm>
          <a:off x="13652500" y="1407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47716</xdr:rowOff>
    </xdr:from>
    <xdr:to>
      <xdr:col>67</xdr:col>
      <xdr:colOff>101600</xdr:colOff>
      <xdr:row>83</xdr:row>
      <xdr:rowOff>149316</xdr:rowOff>
    </xdr:to>
    <xdr:sp macro="" textlink="">
      <xdr:nvSpPr>
        <xdr:cNvPr id="562" name="フローチャート: 判断 561">
          <a:extLst>
            <a:ext uri="{FF2B5EF4-FFF2-40B4-BE49-F238E27FC236}">
              <a16:creationId xmlns:a16="http://schemas.microsoft.com/office/drawing/2014/main" id="{00000000-0008-0000-0100-000032020000}"/>
            </a:ext>
          </a:extLst>
        </xdr:cNvPr>
        <xdr:cNvSpPr/>
      </xdr:nvSpPr>
      <xdr:spPr>
        <a:xfrm>
          <a:off x="12763500" y="1427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00000000-0008-0000-0100-000033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00000000-0008-0000-0100-000034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5" name="テキスト ボックス 564">
          <a:extLst>
            <a:ext uri="{FF2B5EF4-FFF2-40B4-BE49-F238E27FC236}">
              <a16:creationId xmlns:a16="http://schemas.microsoft.com/office/drawing/2014/main" id="{00000000-0008-0000-0100-000035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6" name="テキスト ボックス 565">
          <a:extLst>
            <a:ext uri="{FF2B5EF4-FFF2-40B4-BE49-F238E27FC236}">
              <a16:creationId xmlns:a16="http://schemas.microsoft.com/office/drawing/2014/main" id="{00000000-0008-0000-0100-000036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7" name="テキスト ボックス 566">
          <a:extLst>
            <a:ext uri="{FF2B5EF4-FFF2-40B4-BE49-F238E27FC236}">
              <a16:creationId xmlns:a16="http://schemas.microsoft.com/office/drawing/2014/main" id="{00000000-0008-0000-0100-000037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129358</xdr:rowOff>
    </xdr:from>
    <xdr:to>
      <xdr:col>85</xdr:col>
      <xdr:colOff>177800</xdr:colOff>
      <xdr:row>86</xdr:row>
      <xdr:rowOff>59508</xdr:rowOff>
    </xdr:to>
    <xdr:sp macro="" textlink="">
      <xdr:nvSpPr>
        <xdr:cNvPr id="568" name="楕円 567">
          <a:extLst>
            <a:ext uri="{FF2B5EF4-FFF2-40B4-BE49-F238E27FC236}">
              <a16:creationId xmlns:a16="http://schemas.microsoft.com/office/drawing/2014/main" id="{00000000-0008-0000-0100-000038020000}"/>
            </a:ext>
          </a:extLst>
        </xdr:cNvPr>
        <xdr:cNvSpPr/>
      </xdr:nvSpPr>
      <xdr:spPr>
        <a:xfrm>
          <a:off x="16268700" y="1470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107785</xdr:rowOff>
    </xdr:from>
    <xdr:ext cx="405111" cy="259045"/>
    <xdr:sp macro="" textlink="">
      <xdr:nvSpPr>
        <xdr:cNvPr id="569" name="【児童館】&#10;有形固定資産減価償却率該当値テキスト">
          <a:extLst>
            <a:ext uri="{FF2B5EF4-FFF2-40B4-BE49-F238E27FC236}">
              <a16:creationId xmlns:a16="http://schemas.microsoft.com/office/drawing/2014/main" id="{00000000-0008-0000-0100-000039020000}"/>
            </a:ext>
          </a:extLst>
        </xdr:cNvPr>
        <xdr:cNvSpPr txBox="1"/>
      </xdr:nvSpPr>
      <xdr:spPr>
        <a:xfrm>
          <a:off x="16357600" y="14681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93436</xdr:rowOff>
    </xdr:from>
    <xdr:to>
      <xdr:col>81</xdr:col>
      <xdr:colOff>101600</xdr:colOff>
      <xdr:row>86</xdr:row>
      <xdr:rowOff>23586</xdr:rowOff>
    </xdr:to>
    <xdr:sp macro="" textlink="">
      <xdr:nvSpPr>
        <xdr:cNvPr id="570" name="楕円 569">
          <a:extLst>
            <a:ext uri="{FF2B5EF4-FFF2-40B4-BE49-F238E27FC236}">
              <a16:creationId xmlns:a16="http://schemas.microsoft.com/office/drawing/2014/main" id="{00000000-0008-0000-0100-00003A020000}"/>
            </a:ext>
          </a:extLst>
        </xdr:cNvPr>
        <xdr:cNvSpPr/>
      </xdr:nvSpPr>
      <xdr:spPr>
        <a:xfrm>
          <a:off x="15430500" y="1466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144236</xdr:rowOff>
    </xdr:from>
    <xdr:to>
      <xdr:col>85</xdr:col>
      <xdr:colOff>127000</xdr:colOff>
      <xdr:row>86</xdr:row>
      <xdr:rowOff>8708</xdr:rowOff>
    </xdr:to>
    <xdr:cxnSp macro="">
      <xdr:nvCxnSpPr>
        <xdr:cNvPr id="571" name="直線コネクタ 570">
          <a:extLst>
            <a:ext uri="{FF2B5EF4-FFF2-40B4-BE49-F238E27FC236}">
              <a16:creationId xmlns:a16="http://schemas.microsoft.com/office/drawing/2014/main" id="{00000000-0008-0000-0100-00003B020000}"/>
            </a:ext>
          </a:extLst>
        </xdr:cNvPr>
        <xdr:cNvCxnSpPr/>
      </xdr:nvCxnSpPr>
      <xdr:spPr>
        <a:xfrm>
          <a:off x="15481300" y="14717486"/>
          <a:ext cx="8382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57513</xdr:rowOff>
    </xdr:from>
    <xdr:to>
      <xdr:col>76</xdr:col>
      <xdr:colOff>165100</xdr:colOff>
      <xdr:row>85</xdr:row>
      <xdr:rowOff>159113</xdr:rowOff>
    </xdr:to>
    <xdr:sp macro="" textlink="">
      <xdr:nvSpPr>
        <xdr:cNvPr id="572" name="楕円 571">
          <a:extLst>
            <a:ext uri="{FF2B5EF4-FFF2-40B4-BE49-F238E27FC236}">
              <a16:creationId xmlns:a16="http://schemas.microsoft.com/office/drawing/2014/main" id="{00000000-0008-0000-0100-00003C020000}"/>
            </a:ext>
          </a:extLst>
        </xdr:cNvPr>
        <xdr:cNvSpPr/>
      </xdr:nvSpPr>
      <xdr:spPr>
        <a:xfrm>
          <a:off x="14541500" y="1463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108313</xdr:rowOff>
    </xdr:from>
    <xdr:to>
      <xdr:col>81</xdr:col>
      <xdr:colOff>50800</xdr:colOff>
      <xdr:row>85</xdr:row>
      <xdr:rowOff>144236</xdr:rowOff>
    </xdr:to>
    <xdr:cxnSp macro="">
      <xdr:nvCxnSpPr>
        <xdr:cNvPr id="573" name="直線コネクタ 572">
          <a:extLst>
            <a:ext uri="{FF2B5EF4-FFF2-40B4-BE49-F238E27FC236}">
              <a16:creationId xmlns:a16="http://schemas.microsoft.com/office/drawing/2014/main" id="{00000000-0008-0000-0100-00003D020000}"/>
            </a:ext>
          </a:extLst>
        </xdr:cNvPr>
        <xdr:cNvCxnSpPr/>
      </xdr:nvCxnSpPr>
      <xdr:spPr>
        <a:xfrm>
          <a:off x="14592300" y="14681563"/>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21589</xdr:rowOff>
    </xdr:from>
    <xdr:to>
      <xdr:col>72</xdr:col>
      <xdr:colOff>38100</xdr:colOff>
      <xdr:row>85</xdr:row>
      <xdr:rowOff>123189</xdr:rowOff>
    </xdr:to>
    <xdr:sp macro="" textlink="">
      <xdr:nvSpPr>
        <xdr:cNvPr id="574" name="楕円 573">
          <a:extLst>
            <a:ext uri="{FF2B5EF4-FFF2-40B4-BE49-F238E27FC236}">
              <a16:creationId xmlns:a16="http://schemas.microsoft.com/office/drawing/2014/main" id="{00000000-0008-0000-0100-00003E020000}"/>
            </a:ext>
          </a:extLst>
        </xdr:cNvPr>
        <xdr:cNvSpPr/>
      </xdr:nvSpPr>
      <xdr:spPr>
        <a:xfrm>
          <a:off x="13652500" y="1459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72389</xdr:rowOff>
    </xdr:from>
    <xdr:to>
      <xdr:col>76</xdr:col>
      <xdr:colOff>114300</xdr:colOff>
      <xdr:row>85</xdr:row>
      <xdr:rowOff>108313</xdr:rowOff>
    </xdr:to>
    <xdr:cxnSp macro="">
      <xdr:nvCxnSpPr>
        <xdr:cNvPr id="575" name="直線コネクタ 574">
          <a:extLst>
            <a:ext uri="{FF2B5EF4-FFF2-40B4-BE49-F238E27FC236}">
              <a16:creationId xmlns:a16="http://schemas.microsoft.com/office/drawing/2014/main" id="{00000000-0008-0000-0100-00003F020000}"/>
            </a:ext>
          </a:extLst>
        </xdr:cNvPr>
        <xdr:cNvCxnSpPr/>
      </xdr:nvCxnSpPr>
      <xdr:spPr>
        <a:xfrm>
          <a:off x="13703300" y="14645639"/>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157118</xdr:rowOff>
    </xdr:from>
    <xdr:to>
      <xdr:col>67</xdr:col>
      <xdr:colOff>101600</xdr:colOff>
      <xdr:row>85</xdr:row>
      <xdr:rowOff>87268</xdr:rowOff>
    </xdr:to>
    <xdr:sp macro="" textlink="">
      <xdr:nvSpPr>
        <xdr:cNvPr id="576" name="楕円 575">
          <a:extLst>
            <a:ext uri="{FF2B5EF4-FFF2-40B4-BE49-F238E27FC236}">
              <a16:creationId xmlns:a16="http://schemas.microsoft.com/office/drawing/2014/main" id="{00000000-0008-0000-0100-000040020000}"/>
            </a:ext>
          </a:extLst>
        </xdr:cNvPr>
        <xdr:cNvSpPr/>
      </xdr:nvSpPr>
      <xdr:spPr>
        <a:xfrm>
          <a:off x="12763500" y="1455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36468</xdr:rowOff>
    </xdr:from>
    <xdr:to>
      <xdr:col>71</xdr:col>
      <xdr:colOff>177800</xdr:colOff>
      <xdr:row>85</xdr:row>
      <xdr:rowOff>72389</xdr:rowOff>
    </xdr:to>
    <xdr:cxnSp macro="">
      <xdr:nvCxnSpPr>
        <xdr:cNvPr id="577" name="直線コネクタ 576">
          <a:extLst>
            <a:ext uri="{FF2B5EF4-FFF2-40B4-BE49-F238E27FC236}">
              <a16:creationId xmlns:a16="http://schemas.microsoft.com/office/drawing/2014/main" id="{00000000-0008-0000-0100-000041020000}"/>
            </a:ext>
          </a:extLst>
        </xdr:cNvPr>
        <xdr:cNvCxnSpPr/>
      </xdr:nvCxnSpPr>
      <xdr:spPr>
        <a:xfrm>
          <a:off x="12814300" y="14609718"/>
          <a:ext cx="8890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31948</xdr:rowOff>
    </xdr:from>
    <xdr:ext cx="405111" cy="259045"/>
    <xdr:sp macro="" textlink="">
      <xdr:nvSpPr>
        <xdr:cNvPr id="578" name="n_1aveValue【児童館】&#10;有形固定資産減価償却率">
          <a:extLst>
            <a:ext uri="{FF2B5EF4-FFF2-40B4-BE49-F238E27FC236}">
              <a16:creationId xmlns:a16="http://schemas.microsoft.com/office/drawing/2014/main" id="{00000000-0008-0000-0100-000042020000}"/>
            </a:ext>
          </a:extLst>
        </xdr:cNvPr>
        <xdr:cNvSpPr txBox="1"/>
      </xdr:nvSpPr>
      <xdr:spPr>
        <a:xfrm>
          <a:off x="15266044" y="13919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169108</xdr:rowOff>
    </xdr:from>
    <xdr:ext cx="405111" cy="259045"/>
    <xdr:sp macro="" textlink="">
      <xdr:nvSpPr>
        <xdr:cNvPr id="579" name="n_2aveValue【児童館】&#10;有形固定資産減価償却率">
          <a:extLst>
            <a:ext uri="{FF2B5EF4-FFF2-40B4-BE49-F238E27FC236}">
              <a16:creationId xmlns:a16="http://schemas.microsoft.com/office/drawing/2014/main" id="{00000000-0008-0000-0100-000043020000}"/>
            </a:ext>
          </a:extLst>
        </xdr:cNvPr>
        <xdr:cNvSpPr txBox="1"/>
      </xdr:nvSpPr>
      <xdr:spPr>
        <a:xfrm>
          <a:off x="14389744" y="1388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133185</xdr:rowOff>
    </xdr:from>
    <xdr:ext cx="405111" cy="259045"/>
    <xdr:sp macro="" textlink="">
      <xdr:nvSpPr>
        <xdr:cNvPr id="580" name="n_3aveValue【児童館】&#10;有形固定資産減価償却率">
          <a:extLst>
            <a:ext uri="{FF2B5EF4-FFF2-40B4-BE49-F238E27FC236}">
              <a16:creationId xmlns:a16="http://schemas.microsoft.com/office/drawing/2014/main" id="{00000000-0008-0000-0100-000044020000}"/>
            </a:ext>
          </a:extLst>
        </xdr:cNvPr>
        <xdr:cNvSpPr txBox="1"/>
      </xdr:nvSpPr>
      <xdr:spPr>
        <a:xfrm>
          <a:off x="13500744" y="13849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165843</xdr:rowOff>
    </xdr:from>
    <xdr:ext cx="405111" cy="259045"/>
    <xdr:sp macro="" textlink="">
      <xdr:nvSpPr>
        <xdr:cNvPr id="581" name="n_4aveValue【児童館】&#10;有形固定資産減価償却率">
          <a:extLst>
            <a:ext uri="{FF2B5EF4-FFF2-40B4-BE49-F238E27FC236}">
              <a16:creationId xmlns:a16="http://schemas.microsoft.com/office/drawing/2014/main" id="{00000000-0008-0000-0100-000045020000}"/>
            </a:ext>
          </a:extLst>
        </xdr:cNvPr>
        <xdr:cNvSpPr txBox="1"/>
      </xdr:nvSpPr>
      <xdr:spPr>
        <a:xfrm>
          <a:off x="12611744" y="14053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14713</xdr:rowOff>
    </xdr:from>
    <xdr:ext cx="405111" cy="259045"/>
    <xdr:sp macro="" textlink="">
      <xdr:nvSpPr>
        <xdr:cNvPr id="582" name="n_1mainValue【児童館】&#10;有形固定資産減価償却率">
          <a:extLst>
            <a:ext uri="{FF2B5EF4-FFF2-40B4-BE49-F238E27FC236}">
              <a16:creationId xmlns:a16="http://schemas.microsoft.com/office/drawing/2014/main" id="{00000000-0008-0000-0100-000046020000}"/>
            </a:ext>
          </a:extLst>
        </xdr:cNvPr>
        <xdr:cNvSpPr txBox="1"/>
      </xdr:nvSpPr>
      <xdr:spPr>
        <a:xfrm>
          <a:off x="15266044" y="1475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150240</xdr:rowOff>
    </xdr:from>
    <xdr:ext cx="405111" cy="259045"/>
    <xdr:sp macro="" textlink="">
      <xdr:nvSpPr>
        <xdr:cNvPr id="583" name="n_2mainValue【児童館】&#10;有形固定資産減価償却率">
          <a:extLst>
            <a:ext uri="{FF2B5EF4-FFF2-40B4-BE49-F238E27FC236}">
              <a16:creationId xmlns:a16="http://schemas.microsoft.com/office/drawing/2014/main" id="{00000000-0008-0000-0100-000047020000}"/>
            </a:ext>
          </a:extLst>
        </xdr:cNvPr>
        <xdr:cNvSpPr txBox="1"/>
      </xdr:nvSpPr>
      <xdr:spPr>
        <a:xfrm>
          <a:off x="14389744" y="14723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114316</xdr:rowOff>
    </xdr:from>
    <xdr:ext cx="405111" cy="259045"/>
    <xdr:sp macro="" textlink="">
      <xdr:nvSpPr>
        <xdr:cNvPr id="584" name="n_3mainValue【児童館】&#10;有形固定資産減価償却率">
          <a:extLst>
            <a:ext uri="{FF2B5EF4-FFF2-40B4-BE49-F238E27FC236}">
              <a16:creationId xmlns:a16="http://schemas.microsoft.com/office/drawing/2014/main" id="{00000000-0008-0000-0100-000048020000}"/>
            </a:ext>
          </a:extLst>
        </xdr:cNvPr>
        <xdr:cNvSpPr txBox="1"/>
      </xdr:nvSpPr>
      <xdr:spPr>
        <a:xfrm>
          <a:off x="13500744" y="1468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78395</xdr:rowOff>
    </xdr:from>
    <xdr:ext cx="405111" cy="259045"/>
    <xdr:sp macro="" textlink="">
      <xdr:nvSpPr>
        <xdr:cNvPr id="585" name="n_4mainValue【児童館】&#10;有形固定資産減価償却率">
          <a:extLst>
            <a:ext uri="{FF2B5EF4-FFF2-40B4-BE49-F238E27FC236}">
              <a16:creationId xmlns:a16="http://schemas.microsoft.com/office/drawing/2014/main" id="{00000000-0008-0000-0100-000049020000}"/>
            </a:ext>
          </a:extLst>
        </xdr:cNvPr>
        <xdr:cNvSpPr txBox="1"/>
      </xdr:nvSpPr>
      <xdr:spPr>
        <a:xfrm>
          <a:off x="12611744" y="14651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6" name="正方形/長方形 585">
          <a:extLst>
            <a:ext uri="{FF2B5EF4-FFF2-40B4-BE49-F238E27FC236}">
              <a16:creationId xmlns:a16="http://schemas.microsoft.com/office/drawing/2014/main" id="{00000000-0008-0000-0100-00004A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7" name="正方形/長方形 586">
          <a:extLst>
            <a:ext uri="{FF2B5EF4-FFF2-40B4-BE49-F238E27FC236}">
              <a16:creationId xmlns:a16="http://schemas.microsoft.com/office/drawing/2014/main" id="{00000000-0008-0000-0100-00004B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8" name="正方形/長方形 587">
          <a:extLst>
            <a:ext uri="{FF2B5EF4-FFF2-40B4-BE49-F238E27FC236}">
              <a16:creationId xmlns:a16="http://schemas.microsoft.com/office/drawing/2014/main" id="{00000000-0008-0000-0100-00004C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9" name="正方形/長方形 588">
          <a:extLst>
            <a:ext uri="{FF2B5EF4-FFF2-40B4-BE49-F238E27FC236}">
              <a16:creationId xmlns:a16="http://schemas.microsoft.com/office/drawing/2014/main" id="{00000000-0008-0000-0100-00004D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0" name="正方形/長方形 589">
          <a:extLst>
            <a:ext uri="{FF2B5EF4-FFF2-40B4-BE49-F238E27FC236}">
              <a16:creationId xmlns:a16="http://schemas.microsoft.com/office/drawing/2014/main" id="{00000000-0008-0000-0100-00004E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1" name="正方形/長方形 590">
          <a:extLst>
            <a:ext uri="{FF2B5EF4-FFF2-40B4-BE49-F238E27FC236}">
              <a16:creationId xmlns:a16="http://schemas.microsoft.com/office/drawing/2014/main" id="{00000000-0008-0000-0100-00004F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2" name="正方形/長方形 591">
          <a:extLst>
            <a:ext uri="{FF2B5EF4-FFF2-40B4-BE49-F238E27FC236}">
              <a16:creationId xmlns:a16="http://schemas.microsoft.com/office/drawing/2014/main" id="{00000000-0008-0000-0100-000050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3" name="正方形/長方形 592">
          <a:extLst>
            <a:ext uri="{FF2B5EF4-FFF2-40B4-BE49-F238E27FC236}">
              <a16:creationId xmlns:a16="http://schemas.microsoft.com/office/drawing/2014/main" id="{00000000-0008-0000-0100-000051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4" name="テキスト ボックス 593">
          <a:extLst>
            <a:ext uri="{FF2B5EF4-FFF2-40B4-BE49-F238E27FC236}">
              <a16:creationId xmlns:a16="http://schemas.microsoft.com/office/drawing/2014/main" id="{00000000-0008-0000-0100-000052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5" name="直線コネクタ 594">
          <a:extLst>
            <a:ext uri="{FF2B5EF4-FFF2-40B4-BE49-F238E27FC236}">
              <a16:creationId xmlns:a16="http://schemas.microsoft.com/office/drawing/2014/main" id="{00000000-0008-0000-0100-000053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96" name="直線コネクタ 595">
          <a:extLst>
            <a:ext uri="{FF2B5EF4-FFF2-40B4-BE49-F238E27FC236}">
              <a16:creationId xmlns:a16="http://schemas.microsoft.com/office/drawing/2014/main" id="{00000000-0008-0000-0100-000054020000}"/>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97" name="テキスト ボックス 596">
          <a:extLst>
            <a:ext uri="{FF2B5EF4-FFF2-40B4-BE49-F238E27FC236}">
              <a16:creationId xmlns:a16="http://schemas.microsoft.com/office/drawing/2014/main" id="{00000000-0008-0000-0100-000055020000}"/>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98" name="直線コネクタ 597">
          <a:extLst>
            <a:ext uri="{FF2B5EF4-FFF2-40B4-BE49-F238E27FC236}">
              <a16:creationId xmlns:a16="http://schemas.microsoft.com/office/drawing/2014/main" id="{00000000-0008-0000-0100-000056020000}"/>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99" name="テキスト ボックス 598">
          <a:extLst>
            <a:ext uri="{FF2B5EF4-FFF2-40B4-BE49-F238E27FC236}">
              <a16:creationId xmlns:a16="http://schemas.microsoft.com/office/drawing/2014/main" id="{00000000-0008-0000-0100-000057020000}"/>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00" name="直線コネクタ 599">
          <a:extLst>
            <a:ext uri="{FF2B5EF4-FFF2-40B4-BE49-F238E27FC236}">
              <a16:creationId xmlns:a16="http://schemas.microsoft.com/office/drawing/2014/main" id="{00000000-0008-0000-0100-000058020000}"/>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01" name="テキスト ボックス 600">
          <a:extLst>
            <a:ext uri="{FF2B5EF4-FFF2-40B4-BE49-F238E27FC236}">
              <a16:creationId xmlns:a16="http://schemas.microsoft.com/office/drawing/2014/main" id="{00000000-0008-0000-0100-000059020000}"/>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02" name="直線コネクタ 601">
          <a:extLst>
            <a:ext uri="{FF2B5EF4-FFF2-40B4-BE49-F238E27FC236}">
              <a16:creationId xmlns:a16="http://schemas.microsoft.com/office/drawing/2014/main" id="{00000000-0008-0000-0100-00005A020000}"/>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03" name="テキスト ボックス 602">
          <a:extLst>
            <a:ext uri="{FF2B5EF4-FFF2-40B4-BE49-F238E27FC236}">
              <a16:creationId xmlns:a16="http://schemas.microsoft.com/office/drawing/2014/main" id="{00000000-0008-0000-0100-00005B020000}"/>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04" name="直線コネクタ 603">
          <a:extLst>
            <a:ext uri="{FF2B5EF4-FFF2-40B4-BE49-F238E27FC236}">
              <a16:creationId xmlns:a16="http://schemas.microsoft.com/office/drawing/2014/main" id="{00000000-0008-0000-0100-00005C020000}"/>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05" name="テキスト ボックス 604">
          <a:extLst>
            <a:ext uri="{FF2B5EF4-FFF2-40B4-BE49-F238E27FC236}">
              <a16:creationId xmlns:a16="http://schemas.microsoft.com/office/drawing/2014/main" id="{00000000-0008-0000-0100-00005D020000}"/>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06" name="直線コネクタ 605">
          <a:extLst>
            <a:ext uri="{FF2B5EF4-FFF2-40B4-BE49-F238E27FC236}">
              <a16:creationId xmlns:a16="http://schemas.microsoft.com/office/drawing/2014/main" id="{00000000-0008-0000-0100-00005E020000}"/>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07" name="テキスト ボックス 606">
          <a:extLst>
            <a:ext uri="{FF2B5EF4-FFF2-40B4-BE49-F238E27FC236}">
              <a16:creationId xmlns:a16="http://schemas.microsoft.com/office/drawing/2014/main" id="{00000000-0008-0000-0100-00005F020000}"/>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8" name="直線コネクタ 607">
          <a:extLst>
            <a:ext uri="{FF2B5EF4-FFF2-40B4-BE49-F238E27FC236}">
              <a16:creationId xmlns:a16="http://schemas.microsoft.com/office/drawing/2014/main" id="{00000000-0008-0000-0100-000060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9" name="テキスト ボックス 608">
          <a:extLst>
            <a:ext uri="{FF2B5EF4-FFF2-40B4-BE49-F238E27FC236}">
              <a16:creationId xmlns:a16="http://schemas.microsoft.com/office/drawing/2014/main" id="{00000000-0008-0000-0100-000061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10" name="【児童館】&#10;一人当たり面積グラフ枠">
          <a:extLst>
            <a:ext uri="{FF2B5EF4-FFF2-40B4-BE49-F238E27FC236}">
              <a16:creationId xmlns:a16="http://schemas.microsoft.com/office/drawing/2014/main" id="{00000000-0008-0000-0100-000062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38100</xdr:rowOff>
    </xdr:from>
    <xdr:to>
      <xdr:col>116</xdr:col>
      <xdr:colOff>62864</xdr:colOff>
      <xdr:row>86</xdr:row>
      <xdr:rowOff>70757</xdr:rowOff>
    </xdr:to>
    <xdr:cxnSp macro="">
      <xdr:nvCxnSpPr>
        <xdr:cNvPr id="611" name="直線コネクタ 610">
          <a:extLst>
            <a:ext uri="{FF2B5EF4-FFF2-40B4-BE49-F238E27FC236}">
              <a16:creationId xmlns:a16="http://schemas.microsoft.com/office/drawing/2014/main" id="{00000000-0008-0000-0100-000063020000}"/>
            </a:ext>
          </a:extLst>
        </xdr:cNvPr>
        <xdr:cNvCxnSpPr/>
      </xdr:nvCxnSpPr>
      <xdr:spPr>
        <a:xfrm flipV="1">
          <a:off x="22160864" y="134112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74584</xdr:rowOff>
    </xdr:from>
    <xdr:ext cx="469744" cy="259045"/>
    <xdr:sp macro="" textlink="">
      <xdr:nvSpPr>
        <xdr:cNvPr id="612" name="【児童館】&#10;一人当たり面積最小値テキスト">
          <a:extLst>
            <a:ext uri="{FF2B5EF4-FFF2-40B4-BE49-F238E27FC236}">
              <a16:creationId xmlns:a16="http://schemas.microsoft.com/office/drawing/2014/main" id="{00000000-0008-0000-0100-000064020000}"/>
            </a:ext>
          </a:extLst>
        </xdr:cNvPr>
        <xdr:cNvSpPr txBox="1"/>
      </xdr:nvSpPr>
      <xdr:spPr>
        <a:xfrm>
          <a:off x="22199600" y="14819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70757</xdr:rowOff>
    </xdr:from>
    <xdr:to>
      <xdr:col>116</xdr:col>
      <xdr:colOff>152400</xdr:colOff>
      <xdr:row>86</xdr:row>
      <xdr:rowOff>70757</xdr:rowOff>
    </xdr:to>
    <xdr:cxnSp macro="">
      <xdr:nvCxnSpPr>
        <xdr:cNvPr id="613" name="直線コネクタ 612">
          <a:extLst>
            <a:ext uri="{FF2B5EF4-FFF2-40B4-BE49-F238E27FC236}">
              <a16:creationId xmlns:a16="http://schemas.microsoft.com/office/drawing/2014/main" id="{00000000-0008-0000-0100-000065020000}"/>
            </a:ext>
          </a:extLst>
        </xdr:cNvPr>
        <xdr:cNvCxnSpPr/>
      </xdr:nvCxnSpPr>
      <xdr:spPr>
        <a:xfrm>
          <a:off x="22072600" y="1481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156227</xdr:rowOff>
    </xdr:from>
    <xdr:ext cx="469744" cy="259045"/>
    <xdr:sp macro="" textlink="">
      <xdr:nvSpPr>
        <xdr:cNvPr id="614" name="【児童館】&#10;一人当たり面積最大値テキスト">
          <a:extLst>
            <a:ext uri="{FF2B5EF4-FFF2-40B4-BE49-F238E27FC236}">
              <a16:creationId xmlns:a16="http://schemas.microsoft.com/office/drawing/2014/main" id="{00000000-0008-0000-0100-000066020000}"/>
            </a:ext>
          </a:extLst>
        </xdr:cNvPr>
        <xdr:cNvSpPr txBox="1"/>
      </xdr:nvSpPr>
      <xdr:spPr>
        <a:xfrm>
          <a:off x="221996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38100</xdr:rowOff>
    </xdr:from>
    <xdr:to>
      <xdr:col>116</xdr:col>
      <xdr:colOff>152400</xdr:colOff>
      <xdr:row>78</xdr:row>
      <xdr:rowOff>38100</xdr:rowOff>
    </xdr:to>
    <xdr:cxnSp macro="">
      <xdr:nvCxnSpPr>
        <xdr:cNvPr id="615" name="直線コネクタ 614">
          <a:extLst>
            <a:ext uri="{FF2B5EF4-FFF2-40B4-BE49-F238E27FC236}">
              <a16:creationId xmlns:a16="http://schemas.microsoft.com/office/drawing/2014/main" id="{00000000-0008-0000-0100-000067020000}"/>
            </a:ext>
          </a:extLst>
        </xdr:cNvPr>
        <xdr:cNvCxnSpPr/>
      </xdr:nvCxnSpPr>
      <xdr:spPr>
        <a:xfrm>
          <a:off x="22072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99984</xdr:rowOff>
    </xdr:from>
    <xdr:ext cx="469744" cy="259045"/>
    <xdr:sp macro="" textlink="">
      <xdr:nvSpPr>
        <xdr:cNvPr id="616" name="【児童館】&#10;一人当たり面積平均値テキスト">
          <a:extLst>
            <a:ext uri="{FF2B5EF4-FFF2-40B4-BE49-F238E27FC236}">
              <a16:creationId xmlns:a16="http://schemas.microsoft.com/office/drawing/2014/main" id="{00000000-0008-0000-0100-000068020000}"/>
            </a:ext>
          </a:extLst>
        </xdr:cNvPr>
        <xdr:cNvSpPr txBox="1"/>
      </xdr:nvSpPr>
      <xdr:spPr>
        <a:xfrm>
          <a:off x="22199600" y="141588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77107</xdr:rowOff>
    </xdr:from>
    <xdr:to>
      <xdr:col>116</xdr:col>
      <xdr:colOff>114300</xdr:colOff>
      <xdr:row>84</xdr:row>
      <xdr:rowOff>7257</xdr:rowOff>
    </xdr:to>
    <xdr:sp macro="" textlink="">
      <xdr:nvSpPr>
        <xdr:cNvPr id="617" name="フローチャート: 判断 616">
          <a:extLst>
            <a:ext uri="{FF2B5EF4-FFF2-40B4-BE49-F238E27FC236}">
              <a16:creationId xmlns:a16="http://schemas.microsoft.com/office/drawing/2014/main" id="{00000000-0008-0000-0100-000069020000}"/>
            </a:ext>
          </a:extLst>
        </xdr:cNvPr>
        <xdr:cNvSpPr/>
      </xdr:nvSpPr>
      <xdr:spPr>
        <a:xfrm>
          <a:off x="221107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98879</xdr:rowOff>
    </xdr:from>
    <xdr:to>
      <xdr:col>112</xdr:col>
      <xdr:colOff>38100</xdr:colOff>
      <xdr:row>84</xdr:row>
      <xdr:rowOff>29029</xdr:rowOff>
    </xdr:to>
    <xdr:sp macro="" textlink="">
      <xdr:nvSpPr>
        <xdr:cNvPr id="618" name="フローチャート: 判断 617">
          <a:extLst>
            <a:ext uri="{FF2B5EF4-FFF2-40B4-BE49-F238E27FC236}">
              <a16:creationId xmlns:a16="http://schemas.microsoft.com/office/drawing/2014/main" id="{00000000-0008-0000-0100-00006A020000}"/>
            </a:ext>
          </a:extLst>
        </xdr:cNvPr>
        <xdr:cNvSpPr/>
      </xdr:nvSpPr>
      <xdr:spPr>
        <a:xfrm>
          <a:off x="21272500" y="14329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142421</xdr:rowOff>
    </xdr:from>
    <xdr:to>
      <xdr:col>107</xdr:col>
      <xdr:colOff>101600</xdr:colOff>
      <xdr:row>84</xdr:row>
      <xdr:rowOff>72571</xdr:rowOff>
    </xdr:to>
    <xdr:sp macro="" textlink="">
      <xdr:nvSpPr>
        <xdr:cNvPr id="619" name="フローチャート: 判断 618">
          <a:extLst>
            <a:ext uri="{FF2B5EF4-FFF2-40B4-BE49-F238E27FC236}">
              <a16:creationId xmlns:a16="http://schemas.microsoft.com/office/drawing/2014/main" id="{00000000-0008-0000-0100-00006B020000}"/>
            </a:ext>
          </a:extLst>
        </xdr:cNvPr>
        <xdr:cNvSpPr/>
      </xdr:nvSpPr>
      <xdr:spPr>
        <a:xfrm>
          <a:off x="203835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142421</xdr:rowOff>
    </xdr:from>
    <xdr:to>
      <xdr:col>102</xdr:col>
      <xdr:colOff>165100</xdr:colOff>
      <xdr:row>84</xdr:row>
      <xdr:rowOff>72571</xdr:rowOff>
    </xdr:to>
    <xdr:sp macro="" textlink="">
      <xdr:nvSpPr>
        <xdr:cNvPr id="620" name="フローチャート: 判断 619">
          <a:extLst>
            <a:ext uri="{FF2B5EF4-FFF2-40B4-BE49-F238E27FC236}">
              <a16:creationId xmlns:a16="http://schemas.microsoft.com/office/drawing/2014/main" id="{00000000-0008-0000-0100-00006C020000}"/>
            </a:ext>
          </a:extLst>
        </xdr:cNvPr>
        <xdr:cNvSpPr/>
      </xdr:nvSpPr>
      <xdr:spPr>
        <a:xfrm>
          <a:off x="194945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109764</xdr:rowOff>
    </xdr:from>
    <xdr:to>
      <xdr:col>98</xdr:col>
      <xdr:colOff>38100</xdr:colOff>
      <xdr:row>84</xdr:row>
      <xdr:rowOff>39914</xdr:rowOff>
    </xdr:to>
    <xdr:sp macro="" textlink="">
      <xdr:nvSpPr>
        <xdr:cNvPr id="621" name="フローチャート: 判断 620">
          <a:extLst>
            <a:ext uri="{FF2B5EF4-FFF2-40B4-BE49-F238E27FC236}">
              <a16:creationId xmlns:a16="http://schemas.microsoft.com/office/drawing/2014/main" id="{00000000-0008-0000-0100-00006D020000}"/>
            </a:ext>
          </a:extLst>
        </xdr:cNvPr>
        <xdr:cNvSpPr/>
      </xdr:nvSpPr>
      <xdr:spPr>
        <a:xfrm>
          <a:off x="18605500" y="1434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2" name="テキスト ボックス 621">
          <a:extLst>
            <a:ext uri="{FF2B5EF4-FFF2-40B4-BE49-F238E27FC236}">
              <a16:creationId xmlns:a16="http://schemas.microsoft.com/office/drawing/2014/main" id="{00000000-0008-0000-0100-00006E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3" name="テキスト ボックス 622">
          <a:extLst>
            <a:ext uri="{FF2B5EF4-FFF2-40B4-BE49-F238E27FC236}">
              <a16:creationId xmlns:a16="http://schemas.microsoft.com/office/drawing/2014/main" id="{00000000-0008-0000-0100-00006F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4" name="テキスト ボックス 623">
          <a:extLst>
            <a:ext uri="{FF2B5EF4-FFF2-40B4-BE49-F238E27FC236}">
              <a16:creationId xmlns:a16="http://schemas.microsoft.com/office/drawing/2014/main" id="{00000000-0008-0000-0100-000070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5" name="テキスト ボックス 624">
          <a:extLst>
            <a:ext uri="{FF2B5EF4-FFF2-40B4-BE49-F238E27FC236}">
              <a16:creationId xmlns:a16="http://schemas.microsoft.com/office/drawing/2014/main" id="{00000000-0008-0000-0100-000071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6" name="テキスト ボックス 625">
          <a:extLst>
            <a:ext uri="{FF2B5EF4-FFF2-40B4-BE49-F238E27FC236}">
              <a16:creationId xmlns:a16="http://schemas.microsoft.com/office/drawing/2014/main" id="{00000000-0008-0000-0100-000072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93436</xdr:rowOff>
    </xdr:from>
    <xdr:to>
      <xdr:col>116</xdr:col>
      <xdr:colOff>114300</xdr:colOff>
      <xdr:row>86</xdr:row>
      <xdr:rowOff>23586</xdr:rowOff>
    </xdr:to>
    <xdr:sp macro="" textlink="">
      <xdr:nvSpPr>
        <xdr:cNvPr id="627" name="楕円 626">
          <a:extLst>
            <a:ext uri="{FF2B5EF4-FFF2-40B4-BE49-F238E27FC236}">
              <a16:creationId xmlns:a16="http://schemas.microsoft.com/office/drawing/2014/main" id="{00000000-0008-0000-0100-000073020000}"/>
            </a:ext>
          </a:extLst>
        </xdr:cNvPr>
        <xdr:cNvSpPr/>
      </xdr:nvSpPr>
      <xdr:spPr>
        <a:xfrm>
          <a:off x="22110700" y="1466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8363</xdr:rowOff>
    </xdr:from>
    <xdr:ext cx="469744" cy="259045"/>
    <xdr:sp macro="" textlink="">
      <xdr:nvSpPr>
        <xdr:cNvPr id="628" name="【児童館】&#10;一人当たり面積該当値テキスト">
          <a:extLst>
            <a:ext uri="{FF2B5EF4-FFF2-40B4-BE49-F238E27FC236}">
              <a16:creationId xmlns:a16="http://schemas.microsoft.com/office/drawing/2014/main" id="{00000000-0008-0000-0100-000074020000}"/>
            </a:ext>
          </a:extLst>
        </xdr:cNvPr>
        <xdr:cNvSpPr txBox="1"/>
      </xdr:nvSpPr>
      <xdr:spPr>
        <a:xfrm>
          <a:off x="22199600" y="14581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93436</xdr:rowOff>
    </xdr:from>
    <xdr:to>
      <xdr:col>112</xdr:col>
      <xdr:colOff>38100</xdr:colOff>
      <xdr:row>86</xdr:row>
      <xdr:rowOff>23586</xdr:rowOff>
    </xdr:to>
    <xdr:sp macro="" textlink="">
      <xdr:nvSpPr>
        <xdr:cNvPr id="629" name="楕円 628">
          <a:extLst>
            <a:ext uri="{FF2B5EF4-FFF2-40B4-BE49-F238E27FC236}">
              <a16:creationId xmlns:a16="http://schemas.microsoft.com/office/drawing/2014/main" id="{00000000-0008-0000-0100-000075020000}"/>
            </a:ext>
          </a:extLst>
        </xdr:cNvPr>
        <xdr:cNvSpPr/>
      </xdr:nvSpPr>
      <xdr:spPr>
        <a:xfrm>
          <a:off x="21272500" y="1466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144236</xdr:rowOff>
    </xdr:from>
    <xdr:to>
      <xdr:col>116</xdr:col>
      <xdr:colOff>63500</xdr:colOff>
      <xdr:row>85</xdr:row>
      <xdr:rowOff>144236</xdr:rowOff>
    </xdr:to>
    <xdr:cxnSp macro="">
      <xdr:nvCxnSpPr>
        <xdr:cNvPr id="630" name="直線コネクタ 629">
          <a:extLst>
            <a:ext uri="{FF2B5EF4-FFF2-40B4-BE49-F238E27FC236}">
              <a16:creationId xmlns:a16="http://schemas.microsoft.com/office/drawing/2014/main" id="{00000000-0008-0000-0100-000076020000}"/>
            </a:ext>
          </a:extLst>
        </xdr:cNvPr>
        <xdr:cNvCxnSpPr/>
      </xdr:nvCxnSpPr>
      <xdr:spPr>
        <a:xfrm>
          <a:off x="21323300" y="147174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93436</xdr:rowOff>
    </xdr:from>
    <xdr:to>
      <xdr:col>107</xdr:col>
      <xdr:colOff>101600</xdr:colOff>
      <xdr:row>86</xdr:row>
      <xdr:rowOff>23586</xdr:rowOff>
    </xdr:to>
    <xdr:sp macro="" textlink="">
      <xdr:nvSpPr>
        <xdr:cNvPr id="631" name="楕円 630">
          <a:extLst>
            <a:ext uri="{FF2B5EF4-FFF2-40B4-BE49-F238E27FC236}">
              <a16:creationId xmlns:a16="http://schemas.microsoft.com/office/drawing/2014/main" id="{00000000-0008-0000-0100-000077020000}"/>
            </a:ext>
          </a:extLst>
        </xdr:cNvPr>
        <xdr:cNvSpPr/>
      </xdr:nvSpPr>
      <xdr:spPr>
        <a:xfrm>
          <a:off x="20383500" y="1466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144236</xdr:rowOff>
    </xdr:from>
    <xdr:to>
      <xdr:col>111</xdr:col>
      <xdr:colOff>177800</xdr:colOff>
      <xdr:row>85</xdr:row>
      <xdr:rowOff>144236</xdr:rowOff>
    </xdr:to>
    <xdr:cxnSp macro="">
      <xdr:nvCxnSpPr>
        <xdr:cNvPr id="632" name="直線コネクタ 631">
          <a:extLst>
            <a:ext uri="{FF2B5EF4-FFF2-40B4-BE49-F238E27FC236}">
              <a16:creationId xmlns:a16="http://schemas.microsoft.com/office/drawing/2014/main" id="{00000000-0008-0000-0100-000078020000}"/>
            </a:ext>
          </a:extLst>
        </xdr:cNvPr>
        <xdr:cNvCxnSpPr/>
      </xdr:nvCxnSpPr>
      <xdr:spPr>
        <a:xfrm>
          <a:off x="20434300" y="147174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93436</xdr:rowOff>
    </xdr:from>
    <xdr:to>
      <xdr:col>102</xdr:col>
      <xdr:colOff>165100</xdr:colOff>
      <xdr:row>86</xdr:row>
      <xdr:rowOff>23586</xdr:rowOff>
    </xdr:to>
    <xdr:sp macro="" textlink="">
      <xdr:nvSpPr>
        <xdr:cNvPr id="633" name="楕円 632">
          <a:extLst>
            <a:ext uri="{FF2B5EF4-FFF2-40B4-BE49-F238E27FC236}">
              <a16:creationId xmlns:a16="http://schemas.microsoft.com/office/drawing/2014/main" id="{00000000-0008-0000-0100-000079020000}"/>
            </a:ext>
          </a:extLst>
        </xdr:cNvPr>
        <xdr:cNvSpPr/>
      </xdr:nvSpPr>
      <xdr:spPr>
        <a:xfrm>
          <a:off x="19494500" y="1466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144236</xdr:rowOff>
    </xdr:from>
    <xdr:to>
      <xdr:col>107</xdr:col>
      <xdr:colOff>50800</xdr:colOff>
      <xdr:row>85</xdr:row>
      <xdr:rowOff>144236</xdr:rowOff>
    </xdr:to>
    <xdr:cxnSp macro="">
      <xdr:nvCxnSpPr>
        <xdr:cNvPr id="634" name="直線コネクタ 633">
          <a:extLst>
            <a:ext uri="{FF2B5EF4-FFF2-40B4-BE49-F238E27FC236}">
              <a16:creationId xmlns:a16="http://schemas.microsoft.com/office/drawing/2014/main" id="{00000000-0008-0000-0100-00007A020000}"/>
            </a:ext>
          </a:extLst>
        </xdr:cNvPr>
        <xdr:cNvCxnSpPr/>
      </xdr:nvCxnSpPr>
      <xdr:spPr>
        <a:xfrm>
          <a:off x="19545300" y="147174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93436</xdr:rowOff>
    </xdr:from>
    <xdr:to>
      <xdr:col>98</xdr:col>
      <xdr:colOff>38100</xdr:colOff>
      <xdr:row>86</xdr:row>
      <xdr:rowOff>23586</xdr:rowOff>
    </xdr:to>
    <xdr:sp macro="" textlink="">
      <xdr:nvSpPr>
        <xdr:cNvPr id="635" name="楕円 634">
          <a:extLst>
            <a:ext uri="{FF2B5EF4-FFF2-40B4-BE49-F238E27FC236}">
              <a16:creationId xmlns:a16="http://schemas.microsoft.com/office/drawing/2014/main" id="{00000000-0008-0000-0100-00007B020000}"/>
            </a:ext>
          </a:extLst>
        </xdr:cNvPr>
        <xdr:cNvSpPr/>
      </xdr:nvSpPr>
      <xdr:spPr>
        <a:xfrm>
          <a:off x="18605500" y="1466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144236</xdr:rowOff>
    </xdr:from>
    <xdr:to>
      <xdr:col>102</xdr:col>
      <xdr:colOff>114300</xdr:colOff>
      <xdr:row>85</xdr:row>
      <xdr:rowOff>144236</xdr:rowOff>
    </xdr:to>
    <xdr:cxnSp macro="">
      <xdr:nvCxnSpPr>
        <xdr:cNvPr id="636" name="直線コネクタ 635">
          <a:extLst>
            <a:ext uri="{FF2B5EF4-FFF2-40B4-BE49-F238E27FC236}">
              <a16:creationId xmlns:a16="http://schemas.microsoft.com/office/drawing/2014/main" id="{00000000-0008-0000-0100-00007C020000}"/>
            </a:ext>
          </a:extLst>
        </xdr:cNvPr>
        <xdr:cNvCxnSpPr/>
      </xdr:nvCxnSpPr>
      <xdr:spPr>
        <a:xfrm>
          <a:off x="18656300" y="147174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45556</xdr:rowOff>
    </xdr:from>
    <xdr:ext cx="469744" cy="259045"/>
    <xdr:sp macro="" textlink="">
      <xdr:nvSpPr>
        <xdr:cNvPr id="637" name="n_1aveValue【児童館】&#10;一人当たり面積">
          <a:extLst>
            <a:ext uri="{FF2B5EF4-FFF2-40B4-BE49-F238E27FC236}">
              <a16:creationId xmlns:a16="http://schemas.microsoft.com/office/drawing/2014/main" id="{00000000-0008-0000-0100-00007D020000}"/>
            </a:ext>
          </a:extLst>
        </xdr:cNvPr>
        <xdr:cNvSpPr txBox="1"/>
      </xdr:nvSpPr>
      <xdr:spPr>
        <a:xfrm>
          <a:off x="21075727" y="14104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89098</xdr:rowOff>
    </xdr:from>
    <xdr:ext cx="469744" cy="259045"/>
    <xdr:sp macro="" textlink="">
      <xdr:nvSpPr>
        <xdr:cNvPr id="638" name="n_2aveValue【児童館】&#10;一人当たり面積">
          <a:extLst>
            <a:ext uri="{FF2B5EF4-FFF2-40B4-BE49-F238E27FC236}">
              <a16:creationId xmlns:a16="http://schemas.microsoft.com/office/drawing/2014/main" id="{00000000-0008-0000-0100-00007E020000}"/>
            </a:ext>
          </a:extLst>
        </xdr:cNvPr>
        <xdr:cNvSpPr txBox="1"/>
      </xdr:nvSpPr>
      <xdr:spPr>
        <a:xfrm>
          <a:off x="20199427" y="1414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89098</xdr:rowOff>
    </xdr:from>
    <xdr:ext cx="469744" cy="259045"/>
    <xdr:sp macro="" textlink="">
      <xdr:nvSpPr>
        <xdr:cNvPr id="639" name="n_3aveValue【児童館】&#10;一人当たり面積">
          <a:extLst>
            <a:ext uri="{FF2B5EF4-FFF2-40B4-BE49-F238E27FC236}">
              <a16:creationId xmlns:a16="http://schemas.microsoft.com/office/drawing/2014/main" id="{00000000-0008-0000-0100-00007F020000}"/>
            </a:ext>
          </a:extLst>
        </xdr:cNvPr>
        <xdr:cNvSpPr txBox="1"/>
      </xdr:nvSpPr>
      <xdr:spPr>
        <a:xfrm>
          <a:off x="19310427" y="1414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56441</xdr:rowOff>
    </xdr:from>
    <xdr:ext cx="469744" cy="259045"/>
    <xdr:sp macro="" textlink="">
      <xdr:nvSpPr>
        <xdr:cNvPr id="640" name="n_4aveValue【児童館】&#10;一人当たり面積">
          <a:extLst>
            <a:ext uri="{FF2B5EF4-FFF2-40B4-BE49-F238E27FC236}">
              <a16:creationId xmlns:a16="http://schemas.microsoft.com/office/drawing/2014/main" id="{00000000-0008-0000-0100-000080020000}"/>
            </a:ext>
          </a:extLst>
        </xdr:cNvPr>
        <xdr:cNvSpPr txBox="1"/>
      </xdr:nvSpPr>
      <xdr:spPr>
        <a:xfrm>
          <a:off x="18421427" y="14115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14713</xdr:rowOff>
    </xdr:from>
    <xdr:ext cx="469744" cy="259045"/>
    <xdr:sp macro="" textlink="">
      <xdr:nvSpPr>
        <xdr:cNvPr id="641" name="n_1mainValue【児童館】&#10;一人当たり面積">
          <a:extLst>
            <a:ext uri="{FF2B5EF4-FFF2-40B4-BE49-F238E27FC236}">
              <a16:creationId xmlns:a16="http://schemas.microsoft.com/office/drawing/2014/main" id="{00000000-0008-0000-0100-000081020000}"/>
            </a:ext>
          </a:extLst>
        </xdr:cNvPr>
        <xdr:cNvSpPr txBox="1"/>
      </xdr:nvSpPr>
      <xdr:spPr>
        <a:xfrm>
          <a:off x="21075727" y="14759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14713</xdr:rowOff>
    </xdr:from>
    <xdr:ext cx="469744" cy="259045"/>
    <xdr:sp macro="" textlink="">
      <xdr:nvSpPr>
        <xdr:cNvPr id="642" name="n_2mainValue【児童館】&#10;一人当たり面積">
          <a:extLst>
            <a:ext uri="{FF2B5EF4-FFF2-40B4-BE49-F238E27FC236}">
              <a16:creationId xmlns:a16="http://schemas.microsoft.com/office/drawing/2014/main" id="{00000000-0008-0000-0100-000082020000}"/>
            </a:ext>
          </a:extLst>
        </xdr:cNvPr>
        <xdr:cNvSpPr txBox="1"/>
      </xdr:nvSpPr>
      <xdr:spPr>
        <a:xfrm>
          <a:off x="20199427" y="14759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14713</xdr:rowOff>
    </xdr:from>
    <xdr:ext cx="469744" cy="259045"/>
    <xdr:sp macro="" textlink="">
      <xdr:nvSpPr>
        <xdr:cNvPr id="643" name="n_3mainValue【児童館】&#10;一人当たり面積">
          <a:extLst>
            <a:ext uri="{FF2B5EF4-FFF2-40B4-BE49-F238E27FC236}">
              <a16:creationId xmlns:a16="http://schemas.microsoft.com/office/drawing/2014/main" id="{00000000-0008-0000-0100-000083020000}"/>
            </a:ext>
          </a:extLst>
        </xdr:cNvPr>
        <xdr:cNvSpPr txBox="1"/>
      </xdr:nvSpPr>
      <xdr:spPr>
        <a:xfrm>
          <a:off x="19310427" y="14759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14713</xdr:rowOff>
    </xdr:from>
    <xdr:ext cx="469744" cy="259045"/>
    <xdr:sp macro="" textlink="">
      <xdr:nvSpPr>
        <xdr:cNvPr id="644" name="n_4mainValue【児童館】&#10;一人当たり面積">
          <a:extLst>
            <a:ext uri="{FF2B5EF4-FFF2-40B4-BE49-F238E27FC236}">
              <a16:creationId xmlns:a16="http://schemas.microsoft.com/office/drawing/2014/main" id="{00000000-0008-0000-0100-000084020000}"/>
            </a:ext>
          </a:extLst>
        </xdr:cNvPr>
        <xdr:cNvSpPr txBox="1"/>
      </xdr:nvSpPr>
      <xdr:spPr>
        <a:xfrm>
          <a:off x="18421427" y="14759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5" name="正方形/長方形 644">
          <a:extLst>
            <a:ext uri="{FF2B5EF4-FFF2-40B4-BE49-F238E27FC236}">
              <a16:creationId xmlns:a16="http://schemas.microsoft.com/office/drawing/2014/main" id="{00000000-0008-0000-0100-000085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6" name="正方形/長方形 645">
          <a:extLst>
            <a:ext uri="{FF2B5EF4-FFF2-40B4-BE49-F238E27FC236}">
              <a16:creationId xmlns:a16="http://schemas.microsoft.com/office/drawing/2014/main" id="{00000000-0008-0000-0100-000086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7" name="正方形/長方形 646">
          <a:extLst>
            <a:ext uri="{FF2B5EF4-FFF2-40B4-BE49-F238E27FC236}">
              <a16:creationId xmlns:a16="http://schemas.microsoft.com/office/drawing/2014/main" id="{00000000-0008-0000-0100-000087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8" name="正方形/長方形 647">
          <a:extLst>
            <a:ext uri="{FF2B5EF4-FFF2-40B4-BE49-F238E27FC236}">
              <a16:creationId xmlns:a16="http://schemas.microsoft.com/office/drawing/2014/main" id="{00000000-0008-0000-0100-000088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9" name="正方形/長方形 648">
          <a:extLst>
            <a:ext uri="{FF2B5EF4-FFF2-40B4-BE49-F238E27FC236}">
              <a16:creationId xmlns:a16="http://schemas.microsoft.com/office/drawing/2014/main" id="{00000000-0008-0000-0100-000089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0" name="正方形/長方形 649">
          <a:extLst>
            <a:ext uri="{FF2B5EF4-FFF2-40B4-BE49-F238E27FC236}">
              <a16:creationId xmlns:a16="http://schemas.microsoft.com/office/drawing/2014/main" id="{00000000-0008-0000-0100-00008A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1" name="正方形/長方形 650">
          <a:extLst>
            <a:ext uri="{FF2B5EF4-FFF2-40B4-BE49-F238E27FC236}">
              <a16:creationId xmlns:a16="http://schemas.microsoft.com/office/drawing/2014/main" id="{00000000-0008-0000-0100-00008B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2" name="正方形/長方形 651">
          <a:extLst>
            <a:ext uri="{FF2B5EF4-FFF2-40B4-BE49-F238E27FC236}">
              <a16:creationId xmlns:a16="http://schemas.microsoft.com/office/drawing/2014/main" id="{00000000-0008-0000-0100-00008C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3" name="テキスト ボックス 652">
          <a:extLst>
            <a:ext uri="{FF2B5EF4-FFF2-40B4-BE49-F238E27FC236}">
              <a16:creationId xmlns:a16="http://schemas.microsoft.com/office/drawing/2014/main" id="{00000000-0008-0000-0100-00008D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4" name="直線コネクタ 653">
          <a:extLst>
            <a:ext uri="{FF2B5EF4-FFF2-40B4-BE49-F238E27FC236}">
              <a16:creationId xmlns:a16="http://schemas.microsoft.com/office/drawing/2014/main" id="{00000000-0008-0000-0100-00008E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5" name="テキスト ボックス 654">
          <a:extLst>
            <a:ext uri="{FF2B5EF4-FFF2-40B4-BE49-F238E27FC236}">
              <a16:creationId xmlns:a16="http://schemas.microsoft.com/office/drawing/2014/main" id="{00000000-0008-0000-0100-00008F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56" name="直線コネクタ 655">
          <a:extLst>
            <a:ext uri="{FF2B5EF4-FFF2-40B4-BE49-F238E27FC236}">
              <a16:creationId xmlns:a16="http://schemas.microsoft.com/office/drawing/2014/main" id="{00000000-0008-0000-0100-000090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7" name="テキスト ボックス 656">
          <a:extLst>
            <a:ext uri="{FF2B5EF4-FFF2-40B4-BE49-F238E27FC236}">
              <a16:creationId xmlns:a16="http://schemas.microsoft.com/office/drawing/2014/main" id="{00000000-0008-0000-0100-000091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8" name="直線コネクタ 657">
          <a:extLst>
            <a:ext uri="{FF2B5EF4-FFF2-40B4-BE49-F238E27FC236}">
              <a16:creationId xmlns:a16="http://schemas.microsoft.com/office/drawing/2014/main" id="{00000000-0008-0000-0100-000092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9" name="テキスト ボックス 658">
          <a:extLst>
            <a:ext uri="{FF2B5EF4-FFF2-40B4-BE49-F238E27FC236}">
              <a16:creationId xmlns:a16="http://schemas.microsoft.com/office/drawing/2014/main" id="{00000000-0008-0000-0100-000093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60" name="直線コネクタ 659">
          <a:extLst>
            <a:ext uri="{FF2B5EF4-FFF2-40B4-BE49-F238E27FC236}">
              <a16:creationId xmlns:a16="http://schemas.microsoft.com/office/drawing/2014/main" id="{00000000-0008-0000-0100-000094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61" name="テキスト ボックス 660">
          <a:extLst>
            <a:ext uri="{FF2B5EF4-FFF2-40B4-BE49-F238E27FC236}">
              <a16:creationId xmlns:a16="http://schemas.microsoft.com/office/drawing/2014/main" id="{00000000-0008-0000-0100-000095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62" name="直線コネクタ 661">
          <a:extLst>
            <a:ext uri="{FF2B5EF4-FFF2-40B4-BE49-F238E27FC236}">
              <a16:creationId xmlns:a16="http://schemas.microsoft.com/office/drawing/2014/main" id="{00000000-0008-0000-0100-000096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63" name="テキスト ボックス 662">
          <a:extLst>
            <a:ext uri="{FF2B5EF4-FFF2-40B4-BE49-F238E27FC236}">
              <a16:creationId xmlns:a16="http://schemas.microsoft.com/office/drawing/2014/main" id="{00000000-0008-0000-0100-000097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64" name="直線コネクタ 663">
          <a:extLst>
            <a:ext uri="{FF2B5EF4-FFF2-40B4-BE49-F238E27FC236}">
              <a16:creationId xmlns:a16="http://schemas.microsoft.com/office/drawing/2014/main" id="{00000000-0008-0000-0100-000098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65" name="テキスト ボックス 664">
          <a:extLst>
            <a:ext uri="{FF2B5EF4-FFF2-40B4-BE49-F238E27FC236}">
              <a16:creationId xmlns:a16="http://schemas.microsoft.com/office/drawing/2014/main" id="{00000000-0008-0000-0100-000099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66" name="直線コネクタ 665">
          <a:extLst>
            <a:ext uri="{FF2B5EF4-FFF2-40B4-BE49-F238E27FC236}">
              <a16:creationId xmlns:a16="http://schemas.microsoft.com/office/drawing/2014/main" id="{00000000-0008-0000-0100-00009A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7" name="テキスト ボックス 666">
          <a:extLst>
            <a:ext uri="{FF2B5EF4-FFF2-40B4-BE49-F238E27FC236}">
              <a16:creationId xmlns:a16="http://schemas.microsoft.com/office/drawing/2014/main" id="{00000000-0008-0000-0100-00009B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8" name="直線コネクタ 667">
          <a:extLst>
            <a:ext uri="{FF2B5EF4-FFF2-40B4-BE49-F238E27FC236}">
              <a16:creationId xmlns:a16="http://schemas.microsoft.com/office/drawing/2014/main" id="{00000000-0008-0000-0100-00009C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9" name="【公民館】&#10;有形固定資産減価償却率グラフ枠">
          <a:extLst>
            <a:ext uri="{FF2B5EF4-FFF2-40B4-BE49-F238E27FC236}">
              <a16:creationId xmlns:a16="http://schemas.microsoft.com/office/drawing/2014/main" id="{00000000-0008-0000-0100-00009D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32113</xdr:rowOff>
    </xdr:from>
    <xdr:to>
      <xdr:col>85</xdr:col>
      <xdr:colOff>126364</xdr:colOff>
      <xdr:row>109</xdr:row>
      <xdr:rowOff>35379</xdr:rowOff>
    </xdr:to>
    <xdr:cxnSp macro="">
      <xdr:nvCxnSpPr>
        <xdr:cNvPr id="670" name="直線コネクタ 669">
          <a:extLst>
            <a:ext uri="{FF2B5EF4-FFF2-40B4-BE49-F238E27FC236}">
              <a16:creationId xmlns:a16="http://schemas.microsoft.com/office/drawing/2014/main" id="{00000000-0008-0000-0100-00009E020000}"/>
            </a:ext>
          </a:extLst>
        </xdr:cNvPr>
        <xdr:cNvCxnSpPr/>
      </xdr:nvCxnSpPr>
      <xdr:spPr>
        <a:xfrm flipV="1">
          <a:off x="16318864" y="17177113"/>
          <a:ext cx="0" cy="1546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71" name="【公民館】&#10;有形固定資産減価償却率最小値テキスト">
          <a:extLst>
            <a:ext uri="{FF2B5EF4-FFF2-40B4-BE49-F238E27FC236}">
              <a16:creationId xmlns:a16="http://schemas.microsoft.com/office/drawing/2014/main" id="{00000000-0008-0000-0100-00009F02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72" name="直線コネクタ 671">
          <a:extLst>
            <a:ext uri="{FF2B5EF4-FFF2-40B4-BE49-F238E27FC236}">
              <a16:creationId xmlns:a16="http://schemas.microsoft.com/office/drawing/2014/main" id="{00000000-0008-0000-0100-0000A002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150240</xdr:rowOff>
    </xdr:from>
    <xdr:ext cx="340478" cy="259045"/>
    <xdr:sp macro="" textlink="">
      <xdr:nvSpPr>
        <xdr:cNvPr id="673" name="【公民館】&#10;有形固定資産減価償却率最大値テキスト">
          <a:extLst>
            <a:ext uri="{FF2B5EF4-FFF2-40B4-BE49-F238E27FC236}">
              <a16:creationId xmlns:a16="http://schemas.microsoft.com/office/drawing/2014/main" id="{00000000-0008-0000-0100-0000A1020000}"/>
            </a:ext>
          </a:extLst>
        </xdr:cNvPr>
        <xdr:cNvSpPr txBox="1"/>
      </xdr:nvSpPr>
      <xdr:spPr>
        <a:xfrm>
          <a:off x="16357600" y="1695234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32113</xdr:rowOff>
    </xdr:from>
    <xdr:to>
      <xdr:col>86</xdr:col>
      <xdr:colOff>25400</xdr:colOff>
      <xdr:row>100</xdr:row>
      <xdr:rowOff>32113</xdr:rowOff>
    </xdr:to>
    <xdr:cxnSp macro="">
      <xdr:nvCxnSpPr>
        <xdr:cNvPr id="674" name="直線コネクタ 673">
          <a:extLst>
            <a:ext uri="{FF2B5EF4-FFF2-40B4-BE49-F238E27FC236}">
              <a16:creationId xmlns:a16="http://schemas.microsoft.com/office/drawing/2014/main" id="{00000000-0008-0000-0100-0000A2020000}"/>
            </a:ext>
          </a:extLst>
        </xdr:cNvPr>
        <xdr:cNvCxnSpPr/>
      </xdr:nvCxnSpPr>
      <xdr:spPr>
        <a:xfrm>
          <a:off x="16230600" y="17177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39750</xdr:rowOff>
    </xdr:from>
    <xdr:ext cx="405111" cy="259045"/>
    <xdr:sp macro="" textlink="">
      <xdr:nvSpPr>
        <xdr:cNvPr id="675" name="【公民館】&#10;有形固定資産減価償却率平均値テキスト">
          <a:extLst>
            <a:ext uri="{FF2B5EF4-FFF2-40B4-BE49-F238E27FC236}">
              <a16:creationId xmlns:a16="http://schemas.microsoft.com/office/drawing/2014/main" id="{00000000-0008-0000-0100-0000A3020000}"/>
            </a:ext>
          </a:extLst>
        </xdr:cNvPr>
        <xdr:cNvSpPr txBox="1"/>
      </xdr:nvSpPr>
      <xdr:spPr>
        <a:xfrm>
          <a:off x="16357600" y="180420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61323</xdr:rowOff>
    </xdr:from>
    <xdr:to>
      <xdr:col>85</xdr:col>
      <xdr:colOff>177800</xdr:colOff>
      <xdr:row>105</xdr:row>
      <xdr:rowOff>162923</xdr:rowOff>
    </xdr:to>
    <xdr:sp macro="" textlink="">
      <xdr:nvSpPr>
        <xdr:cNvPr id="676" name="フローチャート: 判断 675">
          <a:extLst>
            <a:ext uri="{FF2B5EF4-FFF2-40B4-BE49-F238E27FC236}">
              <a16:creationId xmlns:a16="http://schemas.microsoft.com/office/drawing/2014/main" id="{00000000-0008-0000-0100-0000A4020000}"/>
            </a:ext>
          </a:extLst>
        </xdr:cNvPr>
        <xdr:cNvSpPr/>
      </xdr:nvSpPr>
      <xdr:spPr>
        <a:xfrm>
          <a:off x="16268700" y="1806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46627</xdr:rowOff>
    </xdr:from>
    <xdr:to>
      <xdr:col>81</xdr:col>
      <xdr:colOff>101600</xdr:colOff>
      <xdr:row>105</xdr:row>
      <xdr:rowOff>148227</xdr:rowOff>
    </xdr:to>
    <xdr:sp macro="" textlink="">
      <xdr:nvSpPr>
        <xdr:cNvPr id="677" name="フローチャート: 判断 676">
          <a:extLst>
            <a:ext uri="{FF2B5EF4-FFF2-40B4-BE49-F238E27FC236}">
              <a16:creationId xmlns:a16="http://schemas.microsoft.com/office/drawing/2014/main" id="{00000000-0008-0000-0100-0000A5020000}"/>
            </a:ext>
          </a:extLst>
        </xdr:cNvPr>
        <xdr:cNvSpPr/>
      </xdr:nvSpPr>
      <xdr:spPr>
        <a:xfrm>
          <a:off x="15430500" y="1804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10705</xdr:rowOff>
    </xdr:from>
    <xdr:to>
      <xdr:col>76</xdr:col>
      <xdr:colOff>165100</xdr:colOff>
      <xdr:row>105</xdr:row>
      <xdr:rowOff>112305</xdr:rowOff>
    </xdr:to>
    <xdr:sp macro="" textlink="">
      <xdr:nvSpPr>
        <xdr:cNvPr id="678" name="フローチャート: 判断 677">
          <a:extLst>
            <a:ext uri="{FF2B5EF4-FFF2-40B4-BE49-F238E27FC236}">
              <a16:creationId xmlns:a16="http://schemas.microsoft.com/office/drawing/2014/main" id="{00000000-0008-0000-0100-0000A6020000}"/>
            </a:ext>
          </a:extLst>
        </xdr:cNvPr>
        <xdr:cNvSpPr/>
      </xdr:nvSpPr>
      <xdr:spPr>
        <a:xfrm>
          <a:off x="14541500" y="1801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30299</xdr:rowOff>
    </xdr:from>
    <xdr:to>
      <xdr:col>72</xdr:col>
      <xdr:colOff>38100</xdr:colOff>
      <xdr:row>105</xdr:row>
      <xdr:rowOff>131899</xdr:rowOff>
    </xdr:to>
    <xdr:sp macro="" textlink="">
      <xdr:nvSpPr>
        <xdr:cNvPr id="679" name="フローチャート: 判断 678">
          <a:extLst>
            <a:ext uri="{FF2B5EF4-FFF2-40B4-BE49-F238E27FC236}">
              <a16:creationId xmlns:a16="http://schemas.microsoft.com/office/drawing/2014/main" id="{00000000-0008-0000-0100-0000A7020000}"/>
            </a:ext>
          </a:extLst>
        </xdr:cNvPr>
        <xdr:cNvSpPr/>
      </xdr:nvSpPr>
      <xdr:spPr>
        <a:xfrm>
          <a:off x="13652500" y="1803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5806</xdr:rowOff>
    </xdr:from>
    <xdr:to>
      <xdr:col>67</xdr:col>
      <xdr:colOff>101600</xdr:colOff>
      <xdr:row>105</xdr:row>
      <xdr:rowOff>107406</xdr:rowOff>
    </xdr:to>
    <xdr:sp macro="" textlink="">
      <xdr:nvSpPr>
        <xdr:cNvPr id="680" name="フローチャート: 判断 679">
          <a:extLst>
            <a:ext uri="{FF2B5EF4-FFF2-40B4-BE49-F238E27FC236}">
              <a16:creationId xmlns:a16="http://schemas.microsoft.com/office/drawing/2014/main" id="{00000000-0008-0000-0100-0000A8020000}"/>
            </a:ext>
          </a:extLst>
        </xdr:cNvPr>
        <xdr:cNvSpPr/>
      </xdr:nvSpPr>
      <xdr:spPr>
        <a:xfrm>
          <a:off x="12763500" y="18008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00000000-0008-0000-0100-0000A9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82" name="テキスト ボックス 681">
          <a:extLst>
            <a:ext uri="{FF2B5EF4-FFF2-40B4-BE49-F238E27FC236}">
              <a16:creationId xmlns:a16="http://schemas.microsoft.com/office/drawing/2014/main" id="{00000000-0008-0000-0100-0000AA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83" name="テキスト ボックス 682">
          <a:extLst>
            <a:ext uri="{FF2B5EF4-FFF2-40B4-BE49-F238E27FC236}">
              <a16:creationId xmlns:a16="http://schemas.microsoft.com/office/drawing/2014/main" id="{00000000-0008-0000-0100-0000AB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4" name="テキスト ボックス 683">
          <a:extLst>
            <a:ext uri="{FF2B5EF4-FFF2-40B4-BE49-F238E27FC236}">
              <a16:creationId xmlns:a16="http://schemas.microsoft.com/office/drawing/2014/main" id="{00000000-0008-0000-0100-0000AC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5" name="テキスト ボックス 684">
          <a:extLst>
            <a:ext uri="{FF2B5EF4-FFF2-40B4-BE49-F238E27FC236}">
              <a16:creationId xmlns:a16="http://schemas.microsoft.com/office/drawing/2014/main" id="{00000000-0008-0000-0100-0000AD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100512</xdr:rowOff>
    </xdr:from>
    <xdr:to>
      <xdr:col>85</xdr:col>
      <xdr:colOff>177800</xdr:colOff>
      <xdr:row>101</xdr:row>
      <xdr:rowOff>30662</xdr:rowOff>
    </xdr:to>
    <xdr:sp macro="" textlink="">
      <xdr:nvSpPr>
        <xdr:cNvPr id="686" name="楕円 685">
          <a:extLst>
            <a:ext uri="{FF2B5EF4-FFF2-40B4-BE49-F238E27FC236}">
              <a16:creationId xmlns:a16="http://schemas.microsoft.com/office/drawing/2014/main" id="{00000000-0008-0000-0100-0000AE020000}"/>
            </a:ext>
          </a:extLst>
        </xdr:cNvPr>
        <xdr:cNvSpPr/>
      </xdr:nvSpPr>
      <xdr:spPr>
        <a:xfrm>
          <a:off x="16268700" y="17245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15439</xdr:rowOff>
    </xdr:from>
    <xdr:ext cx="405111" cy="259045"/>
    <xdr:sp macro="" textlink="">
      <xdr:nvSpPr>
        <xdr:cNvPr id="687" name="【公民館】&#10;有形固定資産減価償却率該当値テキスト">
          <a:extLst>
            <a:ext uri="{FF2B5EF4-FFF2-40B4-BE49-F238E27FC236}">
              <a16:creationId xmlns:a16="http://schemas.microsoft.com/office/drawing/2014/main" id="{00000000-0008-0000-0100-0000AF020000}"/>
            </a:ext>
          </a:extLst>
        </xdr:cNvPr>
        <xdr:cNvSpPr txBox="1"/>
      </xdr:nvSpPr>
      <xdr:spPr>
        <a:xfrm>
          <a:off x="16357600" y="171604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31931</xdr:rowOff>
    </xdr:from>
    <xdr:to>
      <xdr:col>81</xdr:col>
      <xdr:colOff>101600</xdr:colOff>
      <xdr:row>100</xdr:row>
      <xdr:rowOff>133531</xdr:rowOff>
    </xdr:to>
    <xdr:sp macro="" textlink="">
      <xdr:nvSpPr>
        <xdr:cNvPr id="688" name="楕円 687">
          <a:extLst>
            <a:ext uri="{FF2B5EF4-FFF2-40B4-BE49-F238E27FC236}">
              <a16:creationId xmlns:a16="http://schemas.microsoft.com/office/drawing/2014/main" id="{00000000-0008-0000-0100-0000B0020000}"/>
            </a:ext>
          </a:extLst>
        </xdr:cNvPr>
        <xdr:cNvSpPr/>
      </xdr:nvSpPr>
      <xdr:spPr>
        <a:xfrm>
          <a:off x="15430500" y="17176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82731</xdr:rowOff>
    </xdr:from>
    <xdr:to>
      <xdr:col>85</xdr:col>
      <xdr:colOff>127000</xdr:colOff>
      <xdr:row>100</xdr:row>
      <xdr:rowOff>151312</xdr:rowOff>
    </xdr:to>
    <xdr:cxnSp macro="">
      <xdr:nvCxnSpPr>
        <xdr:cNvPr id="689" name="直線コネクタ 688">
          <a:extLst>
            <a:ext uri="{FF2B5EF4-FFF2-40B4-BE49-F238E27FC236}">
              <a16:creationId xmlns:a16="http://schemas.microsoft.com/office/drawing/2014/main" id="{00000000-0008-0000-0100-0000B1020000}"/>
            </a:ext>
          </a:extLst>
        </xdr:cNvPr>
        <xdr:cNvCxnSpPr/>
      </xdr:nvCxnSpPr>
      <xdr:spPr>
        <a:xfrm>
          <a:off x="15481300" y="17227731"/>
          <a:ext cx="8382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99</xdr:row>
      <xdr:rowOff>134801</xdr:rowOff>
    </xdr:from>
    <xdr:to>
      <xdr:col>76</xdr:col>
      <xdr:colOff>165100</xdr:colOff>
      <xdr:row>100</xdr:row>
      <xdr:rowOff>64951</xdr:rowOff>
    </xdr:to>
    <xdr:sp macro="" textlink="">
      <xdr:nvSpPr>
        <xdr:cNvPr id="690" name="楕円 689">
          <a:extLst>
            <a:ext uri="{FF2B5EF4-FFF2-40B4-BE49-F238E27FC236}">
              <a16:creationId xmlns:a16="http://schemas.microsoft.com/office/drawing/2014/main" id="{00000000-0008-0000-0100-0000B2020000}"/>
            </a:ext>
          </a:extLst>
        </xdr:cNvPr>
        <xdr:cNvSpPr/>
      </xdr:nvSpPr>
      <xdr:spPr>
        <a:xfrm>
          <a:off x="14541500" y="17108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14151</xdr:rowOff>
    </xdr:from>
    <xdr:to>
      <xdr:col>81</xdr:col>
      <xdr:colOff>50800</xdr:colOff>
      <xdr:row>100</xdr:row>
      <xdr:rowOff>82731</xdr:rowOff>
    </xdr:to>
    <xdr:cxnSp macro="">
      <xdr:nvCxnSpPr>
        <xdr:cNvPr id="691" name="直線コネクタ 690">
          <a:extLst>
            <a:ext uri="{FF2B5EF4-FFF2-40B4-BE49-F238E27FC236}">
              <a16:creationId xmlns:a16="http://schemas.microsoft.com/office/drawing/2014/main" id="{00000000-0008-0000-0100-0000B3020000}"/>
            </a:ext>
          </a:extLst>
        </xdr:cNvPr>
        <xdr:cNvCxnSpPr/>
      </xdr:nvCxnSpPr>
      <xdr:spPr>
        <a:xfrm>
          <a:off x="14592300" y="17159151"/>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5806</xdr:rowOff>
    </xdr:from>
    <xdr:to>
      <xdr:col>72</xdr:col>
      <xdr:colOff>38100</xdr:colOff>
      <xdr:row>101</xdr:row>
      <xdr:rowOff>107406</xdr:rowOff>
    </xdr:to>
    <xdr:sp macro="" textlink="">
      <xdr:nvSpPr>
        <xdr:cNvPr id="692" name="楕円 691">
          <a:extLst>
            <a:ext uri="{FF2B5EF4-FFF2-40B4-BE49-F238E27FC236}">
              <a16:creationId xmlns:a16="http://schemas.microsoft.com/office/drawing/2014/main" id="{00000000-0008-0000-0100-0000B4020000}"/>
            </a:ext>
          </a:extLst>
        </xdr:cNvPr>
        <xdr:cNvSpPr/>
      </xdr:nvSpPr>
      <xdr:spPr>
        <a:xfrm>
          <a:off x="13652500" y="17322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14151</xdr:rowOff>
    </xdr:from>
    <xdr:to>
      <xdr:col>76</xdr:col>
      <xdr:colOff>114300</xdr:colOff>
      <xdr:row>101</xdr:row>
      <xdr:rowOff>56606</xdr:rowOff>
    </xdr:to>
    <xdr:cxnSp macro="">
      <xdr:nvCxnSpPr>
        <xdr:cNvPr id="693" name="直線コネクタ 692">
          <a:extLst>
            <a:ext uri="{FF2B5EF4-FFF2-40B4-BE49-F238E27FC236}">
              <a16:creationId xmlns:a16="http://schemas.microsoft.com/office/drawing/2014/main" id="{00000000-0008-0000-0100-0000B5020000}"/>
            </a:ext>
          </a:extLst>
        </xdr:cNvPr>
        <xdr:cNvCxnSpPr/>
      </xdr:nvCxnSpPr>
      <xdr:spPr>
        <a:xfrm flipV="1">
          <a:off x="13703300" y="17159151"/>
          <a:ext cx="889000" cy="213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66221</xdr:rowOff>
    </xdr:from>
    <xdr:to>
      <xdr:col>67</xdr:col>
      <xdr:colOff>101600</xdr:colOff>
      <xdr:row>107</xdr:row>
      <xdr:rowOff>167821</xdr:rowOff>
    </xdr:to>
    <xdr:sp macro="" textlink="">
      <xdr:nvSpPr>
        <xdr:cNvPr id="694" name="楕円 693">
          <a:extLst>
            <a:ext uri="{FF2B5EF4-FFF2-40B4-BE49-F238E27FC236}">
              <a16:creationId xmlns:a16="http://schemas.microsoft.com/office/drawing/2014/main" id="{00000000-0008-0000-0100-0000B6020000}"/>
            </a:ext>
          </a:extLst>
        </xdr:cNvPr>
        <xdr:cNvSpPr/>
      </xdr:nvSpPr>
      <xdr:spPr>
        <a:xfrm>
          <a:off x="12763500" y="1841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101</xdr:row>
      <xdr:rowOff>56606</xdr:rowOff>
    </xdr:from>
    <xdr:to>
      <xdr:col>71</xdr:col>
      <xdr:colOff>177800</xdr:colOff>
      <xdr:row>107</xdr:row>
      <xdr:rowOff>117021</xdr:rowOff>
    </xdr:to>
    <xdr:cxnSp macro="">
      <xdr:nvCxnSpPr>
        <xdr:cNvPr id="695" name="直線コネクタ 694">
          <a:extLst>
            <a:ext uri="{FF2B5EF4-FFF2-40B4-BE49-F238E27FC236}">
              <a16:creationId xmlns:a16="http://schemas.microsoft.com/office/drawing/2014/main" id="{00000000-0008-0000-0100-0000B7020000}"/>
            </a:ext>
          </a:extLst>
        </xdr:cNvPr>
        <xdr:cNvCxnSpPr/>
      </xdr:nvCxnSpPr>
      <xdr:spPr>
        <a:xfrm flipV="1">
          <a:off x="12814300" y="17373056"/>
          <a:ext cx="889000" cy="1089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139354</xdr:rowOff>
    </xdr:from>
    <xdr:ext cx="405111" cy="259045"/>
    <xdr:sp macro="" textlink="">
      <xdr:nvSpPr>
        <xdr:cNvPr id="696" name="n_1aveValue【公民館】&#10;有形固定資産減価償却率">
          <a:extLst>
            <a:ext uri="{FF2B5EF4-FFF2-40B4-BE49-F238E27FC236}">
              <a16:creationId xmlns:a16="http://schemas.microsoft.com/office/drawing/2014/main" id="{00000000-0008-0000-0100-0000B8020000}"/>
            </a:ext>
          </a:extLst>
        </xdr:cNvPr>
        <xdr:cNvSpPr txBox="1"/>
      </xdr:nvSpPr>
      <xdr:spPr>
        <a:xfrm>
          <a:off x="15266044" y="18141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103432</xdr:rowOff>
    </xdr:from>
    <xdr:ext cx="405111" cy="259045"/>
    <xdr:sp macro="" textlink="">
      <xdr:nvSpPr>
        <xdr:cNvPr id="697" name="n_2aveValue【公民館】&#10;有形固定資産減価償却率">
          <a:extLst>
            <a:ext uri="{FF2B5EF4-FFF2-40B4-BE49-F238E27FC236}">
              <a16:creationId xmlns:a16="http://schemas.microsoft.com/office/drawing/2014/main" id="{00000000-0008-0000-0100-0000B9020000}"/>
            </a:ext>
          </a:extLst>
        </xdr:cNvPr>
        <xdr:cNvSpPr txBox="1"/>
      </xdr:nvSpPr>
      <xdr:spPr>
        <a:xfrm>
          <a:off x="14389744" y="1810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123026</xdr:rowOff>
    </xdr:from>
    <xdr:ext cx="405111" cy="259045"/>
    <xdr:sp macro="" textlink="">
      <xdr:nvSpPr>
        <xdr:cNvPr id="698" name="n_3aveValue【公民館】&#10;有形固定資産減価償却率">
          <a:extLst>
            <a:ext uri="{FF2B5EF4-FFF2-40B4-BE49-F238E27FC236}">
              <a16:creationId xmlns:a16="http://schemas.microsoft.com/office/drawing/2014/main" id="{00000000-0008-0000-0100-0000BA020000}"/>
            </a:ext>
          </a:extLst>
        </xdr:cNvPr>
        <xdr:cNvSpPr txBox="1"/>
      </xdr:nvSpPr>
      <xdr:spPr>
        <a:xfrm>
          <a:off x="13500744" y="18125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123933</xdr:rowOff>
    </xdr:from>
    <xdr:ext cx="405111" cy="259045"/>
    <xdr:sp macro="" textlink="">
      <xdr:nvSpPr>
        <xdr:cNvPr id="699" name="n_4aveValue【公民館】&#10;有形固定資産減価償却率">
          <a:extLst>
            <a:ext uri="{FF2B5EF4-FFF2-40B4-BE49-F238E27FC236}">
              <a16:creationId xmlns:a16="http://schemas.microsoft.com/office/drawing/2014/main" id="{00000000-0008-0000-0100-0000BB020000}"/>
            </a:ext>
          </a:extLst>
        </xdr:cNvPr>
        <xdr:cNvSpPr txBox="1"/>
      </xdr:nvSpPr>
      <xdr:spPr>
        <a:xfrm>
          <a:off x="12611744" y="1778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98</xdr:row>
      <xdr:rowOff>150058</xdr:rowOff>
    </xdr:from>
    <xdr:ext cx="340478" cy="259045"/>
    <xdr:sp macro="" textlink="">
      <xdr:nvSpPr>
        <xdr:cNvPr id="700" name="n_1mainValue【公民館】&#10;有形固定資産減価償却率">
          <a:extLst>
            <a:ext uri="{FF2B5EF4-FFF2-40B4-BE49-F238E27FC236}">
              <a16:creationId xmlns:a16="http://schemas.microsoft.com/office/drawing/2014/main" id="{00000000-0008-0000-0100-0000BC020000}"/>
            </a:ext>
          </a:extLst>
        </xdr:cNvPr>
        <xdr:cNvSpPr txBox="1"/>
      </xdr:nvSpPr>
      <xdr:spPr>
        <a:xfrm>
          <a:off x="15298361" y="1695215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98</xdr:row>
      <xdr:rowOff>81478</xdr:rowOff>
    </xdr:from>
    <xdr:ext cx="340478" cy="259045"/>
    <xdr:sp macro="" textlink="">
      <xdr:nvSpPr>
        <xdr:cNvPr id="701" name="n_2mainValue【公民館】&#10;有形固定資産減価償却率">
          <a:extLst>
            <a:ext uri="{FF2B5EF4-FFF2-40B4-BE49-F238E27FC236}">
              <a16:creationId xmlns:a16="http://schemas.microsoft.com/office/drawing/2014/main" id="{00000000-0008-0000-0100-0000BD020000}"/>
            </a:ext>
          </a:extLst>
        </xdr:cNvPr>
        <xdr:cNvSpPr txBox="1"/>
      </xdr:nvSpPr>
      <xdr:spPr>
        <a:xfrm>
          <a:off x="14422061" y="1688357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123933</xdr:rowOff>
    </xdr:from>
    <xdr:ext cx="405111" cy="259045"/>
    <xdr:sp macro="" textlink="">
      <xdr:nvSpPr>
        <xdr:cNvPr id="702" name="n_3mainValue【公民館】&#10;有形固定資産減価償却率">
          <a:extLst>
            <a:ext uri="{FF2B5EF4-FFF2-40B4-BE49-F238E27FC236}">
              <a16:creationId xmlns:a16="http://schemas.microsoft.com/office/drawing/2014/main" id="{00000000-0008-0000-0100-0000BE020000}"/>
            </a:ext>
          </a:extLst>
        </xdr:cNvPr>
        <xdr:cNvSpPr txBox="1"/>
      </xdr:nvSpPr>
      <xdr:spPr>
        <a:xfrm>
          <a:off x="13500744" y="17097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158948</xdr:rowOff>
    </xdr:from>
    <xdr:ext cx="405111" cy="259045"/>
    <xdr:sp macro="" textlink="">
      <xdr:nvSpPr>
        <xdr:cNvPr id="703" name="n_4mainValue【公民館】&#10;有形固定資産減価償却率">
          <a:extLst>
            <a:ext uri="{FF2B5EF4-FFF2-40B4-BE49-F238E27FC236}">
              <a16:creationId xmlns:a16="http://schemas.microsoft.com/office/drawing/2014/main" id="{00000000-0008-0000-0100-0000BF020000}"/>
            </a:ext>
          </a:extLst>
        </xdr:cNvPr>
        <xdr:cNvSpPr txBox="1"/>
      </xdr:nvSpPr>
      <xdr:spPr>
        <a:xfrm>
          <a:off x="12611744" y="18504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4" name="正方形/長方形 703">
          <a:extLst>
            <a:ext uri="{FF2B5EF4-FFF2-40B4-BE49-F238E27FC236}">
              <a16:creationId xmlns:a16="http://schemas.microsoft.com/office/drawing/2014/main" id="{00000000-0008-0000-0100-0000C0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5" name="正方形/長方形 704">
          <a:extLst>
            <a:ext uri="{FF2B5EF4-FFF2-40B4-BE49-F238E27FC236}">
              <a16:creationId xmlns:a16="http://schemas.microsoft.com/office/drawing/2014/main" id="{00000000-0008-0000-0100-0000C1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6" name="正方形/長方形 705">
          <a:extLst>
            <a:ext uri="{FF2B5EF4-FFF2-40B4-BE49-F238E27FC236}">
              <a16:creationId xmlns:a16="http://schemas.microsoft.com/office/drawing/2014/main" id="{00000000-0008-0000-0100-0000C2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7" name="正方形/長方形 706">
          <a:extLst>
            <a:ext uri="{FF2B5EF4-FFF2-40B4-BE49-F238E27FC236}">
              <a16:creationId xmlns:a16="http://schemas.microsoft.com/office/drawing/2014/main" id="{00000000-0008-0000-0100-0000C3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8" name="正方形/長方形 707">
          <a:extLst>
            <a:ext uri="{FF2B5EF4-FFF2-40B4-BE49-F238E27FC236}">
              <a16:creationId xmlns:a16="http://schemas.microsoft.com/office/drawing/2014/main" id="{00000000-0008-0000-0100-0000C4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9" name="正方形/長方形 708">
          <a:extLst>
            <a:ext uri="{FF2B5EF4-FFF2-40B4-BE49-F238E27FC236}">
              <a16:creationId xmlns:a16="http://schemas.microsoft.com/office/drawing/2014/main" id="{00000000-0008-0000-0100-0000C5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10" name="正方形/長方形 709">
          <a:extLst>
            <a:ext uri="{FF2B5EF4-FFF2-40B4-BE49-F238E27FC236}">
              <a16:creationId xmlns:a16="http://schemas.microsoft.com/office/drawing/2014/main" id="{00000000-0008-0000-0100-0000C6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11" name="正方形/長方形 710">
          <a:extLst>
            <a:ext uri="{FF2B5EF4-FFF2-40B4-BE49-F238E27FC236}">
              <a16:creationId xmlns:a16="http://schemas.microsoft.com/office/drawing/2014/main" id="{00000000-0008-0000-0100-0000C7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12" name="テキスト ボックス 711">
          <a:extLst>
            <a:ext uri="{FF2B5EF4-FFF2-40B4-BE49-F238E27FC236}">
              <a16:creationId xmlns:a16="http://schemas.microsoft.com/office/drawing/2014/main" id="{00000000-0008-0000-0100-0000C8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13" name="直線コネクタ 712">
          <a:extLst>
            <a:ext uri="{FF2B5EF4-FFF2-40B4-BE49-F238E27FC236}">
              <a16:creationId xmlns:a16="http://schemas.microsoft.com/office/drawing/2014/main" id="{00000000-0008-0000-0100-0000C9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4" name="直線コネクタ 713">
          <a:extLst>
            <a:ext uri="{FF2B5EF4-FFF2-40B4-BE49-F238E27FC236}">
              <a16:creationId xmlns:a16="http://schemas.microsoft.com/office/drawing/2014/main" id="{00000000-0008-0000-0100-0000CA020000}"/>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5" name="テキスト ボックス 714">
          <a:extLst>
            <a:ext uri="{FF2B5EF4-FFF2-40B4-BE49-F238E27FC236}">
              <a16:creationId xmlns:a16="http://schemas.microsoft.com/office/drawing/2014/main" id="{00000000-0008-0000-0100-0000CB02000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6" name="直線コネクタ 715">
          <a:extLst>
            <a:ext uri="{FF2B5EF4-FFF2-40B4-BE49-F238E27FC236}">
              <a16:creationId xmlns:a16="http://schemas.microsoft.com/office/drawing/2014/main" id="{00000000-0008-0000-0100-0000CC02000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7" name="テキスト ボックス 716">
          <a:extLst>
            <a:ext uri="{FF2B5EF4-FFF2-40B4-BE49-F238E27FC236}">
              <a16:creationId xmlns:a16="http://schemas.microsoft.com/office/drawing/2014/main" id="{00000000-0008-0000-0100-0000CD02000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8" name="直線コネクタ 717">
          <a:extLst>
            <a:ext uri="{FF2B5EF4-FFF2-40B4-BE49-F238E27FC236}">
              <a16:creationId xmlns:a16="http://schemas.microsoft.com/office/drawing/2014/main" id="{00000000-0008-0000-0100-0000CE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9" name="テキスト ボックス 718">
          <a:extLst>
            <a:ext uri="{FF2B5EF4-FFF2-40B4-BE49-F238E27FC236}">
              <a16:creationId xmlns:a16="http://schemas.microsoft.com/office/drawing/2014/main" id="{00000000-0008-0000-0100-0000CF02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20" name="直線コネクタ 719">
          <a:extLst>
            <a:ext uri="{FF2B5EF4-FFF2-40B4-BE49-F238E27FC236}">
              <a16:creationId xmlns:a16="http://schemas.microsoft.com/office/drawing/2014/main" id="{00000000-0008-0000-0100-0000D002000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21" name="テキスト ボックス 720">
          <a:extLst>
            <a:ext uri="{FF2B5EF4-FFF2-40B4-BE49-F238E27FC236}">
              <a16:creationId xmlns:a16="http://schemas.microsoft.com/office/drawing/2014/main" id="{00000000-0008-0000-0100-0000D1020000}"/>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22" name="直線コネクタ 721">
          <a:extLst>
            <a:ext uri="{FF2B5EF4-FFF2-40B4-BE49-F238E27FC236}">
              <a16:creationId xmlns:a16="http://schemas.microsoft.com/office/drawing/2014/main" id="{00000000-0008-0000-0100-0000D2020000}"/>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23" name="テキスト ボックス 722">
          <a:extLst>
            <a:ext uri="{FF2B5EF4-FFF2-40B4-BE49-F238E27FC236}">
              <a16:creationId xmlns:a16="http://schemas.microsoft.com/office/drawing/2014/main" id="{00000000-0008-0000-0100-0000D3020000}"/>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4" name="直線コネクタ 723">
          <a:extLst>
            <a:ext uri="{FF2B5EF4-FFF2-40B4-BE49-F238E27FC236}">
              <a16:creationId xmlns:a16="http://schemas.microsoft.com/office/drawing/2014/main" id="{00000000-0008-0000-0100-0000D4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5" name="テキスト ボックス 724">
          <a:extLst>
            <a:ext uri="{FF2B5EF4-FFF2-40B4-BE49-F238E27FC236}">
              <a16:creationId xmlns:a16="http://schemas.microsoft.com/office/drawing/2014/main" id="{00000000-0008-0000-0100-0000D5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6" name="【公民館】&#10;一人当たり面積グラフ枠">
          <a:extLst>
            <a:ext uri="{FF2B5EF4-FFF2-40B4-BE49-F238E27FC236}">
              <a16:creationId xmlns:a16="http://schemas.microsoft.com/office/drawing/2014/main" id="{00000000-0008-0000-0100-0000D6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100330</xdr:rowOff>
    </xdr:from>
    <xdr:to>
      <xdr:col>116</xdr:col>
      <xdr:colOff>62864</xdr:colOff>
      <xdr:row>108</xdr:row>
      <xdr:rowOff>142239</xdr:rowOff>
    </xdr:to>
    <xdr:cxnSp macro="">
      <xdr:nvCxnSpPr>
        <xdr:cNvPr id="727" name="直線コネクタ 726">
          <a:extLst>
            <a:ext uri="{FF2B5EF4-FFF2-40B4-BE49-F238E27FC236}">
              <a16:creationId xmlns:a16="http://schemas.microsoft.com/office/drawing/2014/main" id="{00000000-0008-0000-0100-0000D7020000}"/>
            </a:ext>
          </a:extLst>
        </xdr:cNvPr>
        <xdr:cNvCxnSpPr/>
      </xdr:nvCxnSpPr>
      <xdr:spPr>
        <a:xfrm flipV="1">
          <a:off x="22160864" y="17245330"/>
          <a:ext cx="0" cy="1413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146066</xdr:rowOff>
    </xdr:from>
    <xdr:ext cx="469744" cy="259045"/>
    <xdr:sp macro="" textlink="">
      <xdr:nvSpPr>
        <xdr:cNvPr id="728" name="【公民館】&#10;一人当たり面積最小値テキスト">
          <a:extLst>
            <a:ext uri="{FF2B5EF4-FFF2-40B4-BE49-F238E27FC236}">
              <a16:creationId xmlns:a16="http://schemas.microsoft.com/office/drawing/2014/main" id="{00000000-0008-0000-0100-0000D8020000}"/>
            </a:ext>
          </a:extLst>
        </xdr:cNvPr>
        <xdr:cNvSpPr txBox="1"/>
      </xdr:nvSpPr>
      <xdr:spPr>
        <a:xfrm>
          <a:off x="22199600" y="18662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142239</xdr:rowOff>
    </xdr:from>
    <xdr:to>
      <xdr:col>116</xdr:col>
      <xdr:colOff>152400</xdr:colOff>
      <xdr:row>108</xdr:row>
      <xdr:rowOff>142239</xdr:rowOff>
    </xdr:to>
    <xdr:cxnSp macro="">
      <xdr:nvCxnSpPr>
        <xdr:cNvPr id="729" name="直線コネクタ 728">
          <a:extLst>
            <a:ext uri="{FF2B5EF4-FFF2-40B4-BE49-F238E27FC236}">
              <a16:creationId xmlns:a16="http://schemas.microsoft.com/office/drawing/2014/main" id="{00000000-0008-0000-0100-0000D9020000}"/>
            </a:ext>
          </a:extLst>
        </xdr:cNvPr>
        <xdr:cNvCxnSpPr/>
      </xdr:nvCxnSpPr>
      <xdr:spPr>
        <a:xfrm>
          <a:off x="22072600" y="18658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47007</xdr:rowOff>
    </xdr:from>
    <xdr:ext cx="469744" cy="259045"/>
    <xdr:sp macro="" textlink="">
      <xdr:nvSpPr>
        <xdr:cNvPr id="730" name="【公民館】&#10;一人当たり面積最大値テキスト">
          <a:extLst>
            <a:ext uri="{FF2B5EF4-FFF2-40B4-BE49-F238E27FC236}">
              <a16:creationId xmlns:a16="http://schemas.microsoft.com/office/drawing/2014/main" id="{00000000-0008-0000-0100-0000DA020000}"/>
            </a:ext>
          </a:extLst>
        </xdr:cNvPr>
        <xdr:cNvSpPr txBox="1"/>
      </xdr:nvSpPr>
      <xdr:spPr>
        <a:xfrm>
          <a:off x="22199600" y="17020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100330</xdr:rowOff>
    </xdr:from>
    <xdr:to>
      <xdr:col>116</xdr:col>
      <xdr:colOff>152400</xdr:colOff>
      <xdr:row>100</xdr:row>
      <xdr:rowOff>100330</xdr:rowOff>
    </xdr:to>
    <xdr:cxnSp macro="">
      <xdr:nvCxnSpPr>
        <xdr:cNvPr id="731" name="直線コネクタ 730">
          <a:extLst>
            <a:ext uri="{FF2B5EF4-FFF2-40B4-BE49-F238E27FC236}">
              <a16:creationId xmlns:a16="http://schemas.microsoft.com/office/drawing/2014/main" id="{00000000-0008-0000-0100-0000DB020000}"/>
            </a:ext>
          </a:extLst>
        </xdr:cNvPr>
        <xdr:cNvCxnSpPr/>
      </xdr:nvCxnSpPr>
      <xdr:spPr>
        <a:xfrm>
          <a:off x="22072600" y="17245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128288</xdr:rowOff>
    </xdr:from>
    <xdr:ext cx="469744" cy="259045"/>
    <xdr:sp macro="" textlink="">
      <xdr:nvSpPr>
        <xdr:cNvPr id="732" name="【公民館】&#10;一人当たり面積平均値テキスト">
          <a:extLst>
            <a:ext uri="{FF2B5EF4-FFF2-40B4-BE49-F238E27FC236}">
              <a16:creationId xmlns:a16="http://schemas.microsoft.com/office/drawing/2014/main" id="{00000000-0008-0000-0100-0000DC020000}"/>
            </a:ext>
          </a:extLst>
        </xdr:cNvPr>
        <xdr:cNvSpPr txBox="1"/>
      </xdr:nvSpPr>
      <xdr:spPr>
        <a:xfrm>
          <a:off x="22199600" y="18130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105411</xdr:rowOff>
    </xdr:from>
    <xdr:to>
      <xdr:col>116</xdr:col>
      <xdr:colOff>114300</xdr:colOff>
      <xdr:row>107</xdr:row>
      <xdr:rowOff>35561</xdr:rowOff>
    </xdr:to>
    <xdr:sp macro="" textlink="">
      <xdr:nvSpPr>
        <xdr:cNvPr id="733" name="フローチャート: 判断 732">
          <a:extLst>
            <a:ext uri="{FF2B5EF4-FFF2-40B4-BE49-F238E27FC236}">
              <a16:creationId xmlns:a16="http://schemas.microsoft.com/office/drawing/2014/main" id="{00000000-0008-0000-0100-0000DD020000}"/>
            </a:ext>
          </a:extLst>
        </xdr:cNvPr>
        <xdr:cNvSpPr/>
      </xdr:nvSpPr>
      <xdr:spPr>
        <a:xfrm>
          <a:off x="22110700" y="18279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113030</xdr:rowOff>
    </xdr:from>
    <xdr:to>
      <xdr:col>112</xdr:col>
      <xdr:colOff>38100</xdr:colOff>
      <xdr:row>107</xdr:row>
      <xdr:rowOff>43180</xdr:rowOff>
    </xdr:to>
    <xdr:sp macro="" textlink="">
      <xdr:nvSpPr>
        <xdr:cNvPr id="734" name="フローチャート: 判断 733">
          <a:extLst>
            <a:ext uri="{FF2B5EF4-FFF2-40B4-BE49-F238E27FC236}">
              <a16:creationId xmlns:a16="http://schemas.microsoft.com/office/drawing/2014/main" id="{00000000-0008-0000-0100-0000DE020000}"/>
            </a:ext>
          </a:extLst>
        </xdr:cNvPr>
        <xdr:cNvSpPr/>
      </xdr:nvSpPr>
      <xdr:spPr>
        <a:xfrm>
          <a:off x="21272500" y="1828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123189</xdr:rowOff>
    </xdr:from>
    <xdr:to>
      <xdr:col>107</xdr:col>
      <xdr:colOff>101600</xdr:colOff>
      <xdr:row>107</xdr:row>
      <xdr:rowOff>53339</xdr:rowOff>
    </xdr:to>
    <xdr:sp macro="" textlink="">
      <xdr:nvSpPr>
        <xdr:cNvPr id="735" name="フローチャート: 判断 734">
          <a:extLst>
            <a:ext uri="{FF2B5EF4-FFF2-40B4-BE49-F238E27FC236}">
              <a16:creationId xmlns:a16="http://schemas.microsoft.com/office/drawing/2014/main" id="{00000000-0008-0000-0100-0000DF020000}"/>
            </a:ext>
          </a:extLst>
        </xdr:cNvPr>
        <xdr:cNvSpPr/>
      </xdr:nvSpPr>
      <xdr:spPr>
        <a:xfrm>
          <a:off x="20383500" y="1829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124461</xdr:rowOff>
    </xdr:from>
    <xdr:to>
      <xdr:col>102</xdr:col>
      <xdr:colOff>165100</xdr:colOff>
      <xdr:row>107</xdr:row>
      <xdr:rowOff>54611</xdr:rowOff>
    </xdr:to>
    <xdr:sp macro="" textlink="">
      <xdr:nvSpPr>
        <xdr:cNvPr id="736" name="フローチャート: 判断 735">
          <a:extLst>
            <a:ext uri="{FF2B5EF4-FFF2-40B4-BE49-F238E27FC236}">
              <a16:creationId xmlns:a16="http://schemas.microsoft.com/office/drawing/2014/main" id="{00000000-0008-0000-0100-0000E0020000}"/>
            </a:ext>
          </a:extLst>
        </xdr:cNvPr>
        <xdr:cNvSpPr/>
      </xdr:nvSpPr>
      <xdr:spPr>
        <a:xfrm>
          <a:off x="19494500" y="18298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96520</xdr:rowOff>
    </xdr:from>
    <xdr:to>
      <xdr:col>98</xdr:col>
      <xdr:colOff>38100</xdr:colOff>
      <xdr:row>107</xdr:row>
      <xdr:rowOff>26670</xdr:rowOff>
    </xdr:to>
    <xdr:sp macro="" textlink="">
      <xdr:nvSpPr>
        <xdr:cNvPr id="737" name="フローチャート: 判断 736">
          <a:extLst>
            <a:ext uri="{FF2B5EF4-FFF2-40B4-BE49-F238E27FC236}">
              <a16:creationId xmlns:a16="http://schemas.microsoft.com/office/drawing/2014/main" id="{00000000-0008-0000-0100-0000E1020000}"/>
            </a:ext>
          </a:extLst>
        </xdr:cNvPr>
        <xdr:cNvSpPr/>
      </xdr:nvSpPr>
      <xdr:spPr>
        <a:xfrm>
          <a:off x="18605500" y="1827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00000000-0008-0000-0100-0000E2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00000000-0008-0000-0100-0000E3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0" name="テキスト ボックス 739">
          <a:extLst>
            <a:ext uri="{FF2B5EF4-FFF2-40B4-BE49-F238E27FC236}">
              <a16:creationId xmlns:a16="http://schemas.microsoft.com/office/drawing/2014/main" id="{00000000-0008-0000-0100-0000E4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1" name="テキスト ボックス 740">
          <a:extLst>
            <a:ext uri="{FF2B5EF4-FFF2-40B4-BE49-F238E27FC236}">
              <a16:creationId xmlns:a16="http://schemas.microsoft.com/office/drawing/2014/main" id="{00000000-0008-0000-0100-0000E5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2" name="テキスト ボックス 741">
          <a:extLst>
            <a:ext uri="{FF2B5EF4-FFF2-40B4-BE49-F238E27FC236}">
              <a16:creationId xmlns:a16="http://schemas.microsoft.com/office/drawing/2014/main" id="{00000000-0008-0000-0100-0000E6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82550</xdr:rowOff>
    </xdr:from>
    <xdr:to>
      <xdr:col>116</xdr:col>
      <xdr:colOff>114300</xdr:colOff>
      <xdr:row>109</xdr:row>
      <xdr:rowOff>12700</xdr:rowOff>
    </xdr:to>
    <xdr:sp macro="" textlink="">
      <xdr:nvSpPr>
        <xdr:cNvPr id="743" name="楕円 742">
          <a:extLst>
            <a:ext uri="{FF2B5EF4-FFF2-40B4-BE49-F238E27FC236}">
              <a16:creationId xmlns:a16="http://schemas.microsoft.com/office/drawing/2014/main" id="{00000000-0008-0000-0100-0000E7020000}"/>
            </a:ext>
          </a:extLst>
        </xdr:cNvPr>
        <xdr:cNvSpPr/>
      </xdr:nvSpPr>
      <xdr:spPr>
        <a:xfrm>
          <a:off x="22110700" y="1859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168927</xdr:rowOff>
    </xdr:from>
    <xdr:ext cx="469744" cy="259045"/>
    <xdr:sp macro="" textlink="">
      <xdr:nvSpPr>
        <xdr:cNvPr id="744" name="【公民館】&#10;一人当たり面積該当値テキスト">
          <a:extLst>
            <a:ext uri="{FF2B5EF4-FFF2-40B4-BE49-F238E27FC236}">
              <a16:creationId xmlns:a16="http://schemas.microsoft.com/office/drawing/2014/main" id="{00000000-0008-0000-0100-0000E8020000}"/>
            </a:ext>
          </a:extLst>
        </xdr:cNvPr>
        <xdr:cNvSpPr txBox="1"/>
      </xdr:nvSpPr>
      <xdr:spPr>
        <a:xfrm>
          <a:off x="22199600" y="18514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82550</xdr:rowOff>
    </xdr:from>
    <xdr:to>
      <xdr:col>112</xdr:col>
      <xdr:colOff>38100</xdr:colOff>
      <xdr:row>109</xdr:row>
      <xdr:rowOff>12700</xdr:rowOff>
    </xdr:to>
    <xdr:sp macro="" textlink="">
      <xdr:nvSpPr>
        <xdr:cNvPr id="745" name="楕円 744">
          <a:extLst>
            <a:ext uri="{FF2B5EF4-FFF2-40B4-BE49-F238E27FC236}">
              <a16:creationId xmlns:a16="http://schemas.microsoft.com/office/drawing/2014/main" id="{00000000-0008-0000-0100-0000E9020000}"/>
            </a:ext>
          </a:extLst>
        </xdr:cNvPr>
        <xdr:cNvSpPr/>
      </xdr:nvSpPr>
      <xdr:spPr>
        <a:xfrm>
          <a:off x="21272500" y="1859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133350</xdr:rowOff>
    </xdr:from>
    <xdr:to>
      <xdr:col>116</xdr:col>
      <xdr:colOff>63500</xdr:colOff>
      <xdr:row>108</xdr:row>
      <xdr:rowOff>133350</xdr:rowOff>
    </xdr:to>
    <xdr:cxnSp macro="">
      <xdr:nvCxnSpPr>
        <xdr:cNvPr id="746" name="直線コネクタ 745">
          <a:extLst>
            <a:ext uri="{FF2B5EF4-FFF2-40B4-BE49-F238E27FC236}">
              <a16:creationId xmlns:a16="http://schemas.microsoft.com/office/drawing/2014/main" id="{00000000-0008-0000-0100-0000EA020000}"/>
            </a:ext>
          </a:extLst>
        </xdr:cNvPr>
        <xdr:cNvCxnSpPr/>
      </xdr:nvCxnSpPr>
      <xdr:spPr>
        <a:xfrm>
          <a:off x="21323300" y="18649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82550</xdr:rowOff>
    </xdr:from>
    <xdr:to>
      <xdr:col>107</xdr:col>
      <xdr:colOff>101600</xdr:colOff>
      <xdr:row>109</xdr:row>
      <xdr:rowOff>12700</xdr:rowOff>
    </xdr:to>
    <xdr:sp macro="" textlink="">
      <xdr:nvSpPr>
        <xdr:cNvPr id="747" name="楕円 746">
          <a:extLst>
            <a:ext uri="{FF2B5EF4-FFF2-40B4-BE49-F238E27FC236}">
              <a16:creationId xmlns:a16="http://schemas.microsoft.com/office/drawing/2014/main" id="{00000000-0008-0000-0100-0000EB020000}"/>
            </a:ext>
          </a:extLst>
        </xdr:cNvPr>
        <xdr:cNvSpPr/>
      </xdr:nvSpPr>
      <xdr:spPr>
        <a:xfrm>
          <a:off x="20383500" y="1859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133350</xdr:rowOff>
    </xdr:from>
    <xdr:to>
      <xdr:col>111</xdr:col>
      <xdr:colOff>177800</xdr:colOff>
      <xdr:row>108</xdr:row>
      <xdr:rowOff>133350</xdr:rowOff>
    </xdr:to>
    <xdr:cxnSp macro="">
      <xdr:nvCxnSpPr>
        <xdr:cNvPr id="748" name="直線コネクタ 747">
          <a:extLst>
            <a:ext uri="{FF2B5EF4-FFF2-40B4-BE49-F238E27FC236}">
              <a16:creationId xmlns:a16="http://schemas.microsoft.com/office/drawing/2014/main" id="{00000000-0008-0000-0100-0000EC020000}"/>
            </a:ext>
          </a:extLst>
        </xdr:cNvPr>
        <xdr:cNvCxnSpPr/>
      </xdr:nvCxnSpPr>
      <xdr:spPr>
        <a:xfrm>
          <a:off x="20434300" y="186499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66039</xdr:rowOff>
    </xdr:from>
    <xdr:to>
      <xdr:col>102</xdr:col>
      <xdr:colOff>165100</xdr:colOff>
      <xdr:row>108</xdr:row>
      <xdr:rowOff>167639</xdr:rowOff>
    </xdr:to>
    <xdr:sp macro="" textlink="">
      <xdr:nvSpPr>
        <xdr:cNvPr id="749" name="楕円 748">
          <a:extLst>
            <a:ext uri="{FF2B5EF4-FFF2-40B4-BE49-F238E27FC236}">
              <a16:creationId xmlns:a16="http://schemas.microsoft.com/office/drawing/2014/main" id="{00000000-0008-0000-0100-0000ED020000}"/>
            </a:ext>
          </a:extLst>
        </xdr:cNvPr>
        <xdr:cNvSpPr/>
      </xdr:nvSpPr>
      <xdr:spPr>
        <a:xfrm>
          <a:off x="19494500" y="1858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116839</xdr:rowOff>
    </xdr:from>
    <xdr:to>
      <xdr:col>107</xdr:col>
      <xdr:colOff>50800</xdr:colOff>
      <xdr:row>108</xdr:row>
      <xdr:rowOff>133350</xdr:rowOff>
    </xdr:to>
    <xdr:cxnSp macro="">
      <xdr:nvCxnSpPr>
        <xdr:cNvPr id="750" name="直線コネクタ 749">
          <a:extLst>
            <a:ext uri="{FF2B5EF4-FFF2-40B4-BE49-F238E27FC236}">
              <a16:creationId xmlns:a16="http://schemas.microsoft.com/office/drawing/2014/main" id="{00000000-0008-0000-0100-0000EE020000}"/>
            </a:ext>
          </a:extLst>
        </xdr:cNvPr>
        <xdr:cNvCxnSpPr/>
      </xdr:nvCxnSpPr>
      <xdr:spPr>
        <a:xfrm>
          <a:off x="19545300" y="18633439"/>
          <a:ext cx="889000" cy="16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85089</xdr:rowOff>
    </xdr:from>
    <xdr:to>
      <xdr:col>98</xdr:col>
      <xdr:colOff>38100</xdr:colOff>
      <xdr:row>109</xdr:row>
      <xdr:rowOff>15239</xdr:rowOff>
    </xdr:to>
    <xdr:sp macro="" textlink="">
      <xdr:nvSpPr>
        <xdr:cNvPr id="751" name="楕円 750">
          <a:extLst>
            <a:ext uri="{FF2B5EF4-FFF2-40B4-BE49-F238E27FC236}">
              <a16:creationId xmlns:a16="http://schemas.microsoft.com/office/drawing/2014/main" id="{00000000-0008-0000-0100-0000EF020000}"/>
            </a:ext>
          </a:extLst>
        </xdr:cNvPr>
        <xdr:cNvSpPr/>
      </xdr:nvSpPr>
      <xdr:spPr>
        <a:xfrm>
          <a:off x="18605500" y="1860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116839</xdr:rowOff>
    </xdr:from>
    <xdr:to>
      <xdr:col>102</xdr:col>
      <xdr:colOff>114300</xdr:colOff>
      <xdr:row>108</xdr:row>
      <xdr:rowOff>135889</xdr:rowOff>
    </xdr:to>
    <xdr:cxnSp macro="">
      <xdr:nvCxnSpPr>
        <xdr:cNvPr id="752" name="直線コネクタ 751">
          <a:extLst>
            <a:ext uri="{FF2B5EF4-FFF2-40B4-BE49-F238E27FC236}">
              <a16:creationId xmlns:a16="http://schemas.microsoft.com/office/drawing/2014/main" id="{00000000-0008-0000-0100-0000F0020000}"/>
            </a:ext>
          </a:extLst>
        </xdr:cNvPr>
        <xdr:cNvCxnSpPr/>
      </xdr:nvCxnSpPr>
      <xdr:spPr>
        <a:xfrm flipV="1">
          <a:off x="18656300" y="18633439"/>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59707</xdr:rowOff>
    </xdr:from>
    <xdr:ext cx="469744" cy="259045"/>
    <xdr:sp macro="" textlink="">
      <xdr:nvSpPr>
        <xdr:cNvPr id="753" name="n_1aveValue【公民館】&#10;一人当たり面積">
          <a:extLst>
            <a:ext uri="{FF2B5EF4-FFF2-40B4-BE49-F238E27FC236}">
              <a16:creationId xmlns:a16="http://schemas.microsoft.com/office/drawing/2014/main" id="{00000000-0008-0000-0100-0000F1020000}"/>
            </a:ext>
          </a:extLst>
        </xdr:cNvPr>
        <xdr:cNvSpPr txBox="1"/>
      </xdr:nvSpPr>
      <xdr:spPr>
        <a:xfrm>
          <a:off x="21075727" y="1806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69866</xdr:rowOff>
    </xdr:from>
    <xdr:ext cx="469744" cy="259045"/>
    <xdr:sp macro="" textlink="">
      <xdr:nvSpPr>
        <xdr:cNvPr id="754" name="n_2aveValue【公民館】&#10;一人当たり面積">
          <a:extLst>
            <a:ext uri="{FF2B5EF4-FFF2-40B4-BE49-F238E27FC236}">
              <a16:creationId xmlns:a16="http://schemas.microsoft.com/office/drawing/2014/main" id="{00000000-0008-0000-0100-0000F2020000}"/>
            </a:ext>
          </a:extLst>
        </xdr:cNvPr>
        <xdr:cNvSpPr txBox="1"/>
      </xdr:nvSpPr>
      <xdr:spPr>
        <a:xfrm>
          <a:off x="20199427" y="18072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71138</xdr:rowOff>
    </xdr:from>
    <xdr:ext cx="469744" cy="259045"/>
    <xdr:sp macro="" textlink="">
      <xdr:nvSpPr>
        <xdr:cNvPr id="755" name="n_3aveValue【公民館】&#10;一人当たり面積">
          <a:extLst>
            <a:ext uri="{FF2B5EF4-FFF2-40B4-BE49-F238E27FC236}">
              <a16:creationId xmlns:a16="http://schemas.microsoft.com/office/drawing/2014/main" id="{00000000-0008-0000-0100-0000F3020000}"/>
            </a:ext>
          </a:extLst>
        </xdr:cNvPr>
        <xdr:cNvSpPr txBox="1"/>
      </xdr:nvSpPr>
      <xdr:spPr>
        <a:xfrm>
          <a:off x="19310427" y="180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43197</xdr:rowOff>
    </xdr:from>
    <xdr:ext cx="469744" cy="259045"/>
    <xdr:sp macro="" textlink="">
      <xdr:nvSpPr>
        <xdr:cNvPr id="756" name="n_4aveValue【公民館】&#10;一人当たり面積">
          <a:extLst>
            <a:ext uri="{FF2B5EF4-FFF2-40B4-BE49-F238E27FC236}">
              <a16:creationId xmlns:a16="http://schemas.microsoft.com/office/drawing/2014/main" id="{00000000-0008-0000-0100-0000F4020000}"/>
            </a:ext>
          </a:extLst>
        </xdr:cNvPr>
        <xdr:cNvSpPr txBox="1"/>
      </xdr:nvSpPr>
      <xdr:spPr>
        <a:xfrm>
          <a:off x="18421427" y="18045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3827</xdr:rowOff>
    </xdr:from>
    <xdr:ext cx="469744" cy="259045"/>
    <xdr:sp macro="" textlink="">
      <xdr:nvSpPr>
        <xdr:cNvPr id="757" name="n_1mainValue【公民館】&#10;一人当たり面積">
          <a:extLst>
            <a:ext uri="{FF2B5EF4-FFF2-40B4-BE49-F238E27FC236}">
              <a16:creationId xmlns:a16="http://schemas.microsoft.com/office/drawing/2014/main" id="{00000000-0008-0000-0100-0000F5020000}"/>
            </a:ext>
          </a:extLst>
        </xdr:cNvPr>
        <xdr:cNvSpPr txBox="1"/>
      </xdr:nvSpPr>
      <xdr:spPr>
        <a:xfrm>
          <a:off x="21075727" y="1869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3827</xdr:rowOff>
    </xdr:from>
    <xdr:ext cx="469744" cy="259045"/>
    <xdr:sp macro="" textlink="">
      <xdr:nvSpPr>
        <xdr:cNvPr id="758" name="n_2mainValue【公民館】&#10;一人当たり面積">
          <a:extLst>
            <a:ext uri="{FF2B5EF4-FFF2-40B4-BE49-F238E27FC236}">
              <a16:creationId xmlns:a16="http://schemas.microsoft.com/office/drawing/2014/main" id="{00000000-0008-0000-0100-0000F6020000}"/>
            </a:ext>
          </a:extLst>
        </xdr:cNvPr>
        <xdr:cNvSpPr txBox="1"/>
      </xdr:nvSpPr>
      <xdr:spPr>
        <a:xfrm>
          <a:off x="20199427" y="1869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158766</xdr:rowOff>
    </xdr:from>
    <xdr:ext cx="469744" cy="259045"/>
    <xdr:sp macro="" textlink="">
      <xdr:nvSpPr>
        <xdr:cNvPr id="759" name="n_3mainValue【公民館】&#10;一人当たり面積">
          <a:extLst>
            <a:ext uri="{FF2B5EF4-FFF2-40B4-BE49-F238E27FC236}">
              <a16:creationId xmlns:a16="http://schemas.microsoft.com/office/drawing/2014/main" id="{00000000-0008-0000-0100-0000F7020000}"/>
            </a:ext>
          </a:extLst>
        </xdr:cNvPr>
        <xdr:cNvSpPr txBox="1"/>
      </xdr:nvSpPr>
      <xdr:spPr>
        <a:xfrm>
          <a:off x="19310427" y="18675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109</xdr:row>
      <xdr:rowOff>6366</xdr:rowOff>
    </xdr:from>
    <xdr:ext cx="469744" cy="259045"/>
    <xdr:sp macro="" textlink="">
      <xdr:nvSpPr>
        <xdr:cNvPr id="760" name="n_4mainValue【公民館】&#10;一人当たり面積">
          <a:extLst>
            <a:ext uri="{FF2B5EF4-FFF2-40B4-BE49-F238E27FC236}">
              <a16:creationId xmlns:a16="http://schemas.microsoft.com/office/drawing/2014/main" id="{00000000-0008-0000-0100-0000F8020000}"/>
            </a:ext>
          </a:extLst>
        </xdr:cNvPr>
        <xdr:cNvSpPr txBox="1"/>
      </xdr:nvSpPr>
      <xdr:spPr>
        <a:xfrm>
          <a:off x="18421427" y="1869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1" name="正方形/長方形 760">
          <a:extLst>
            <a:ext uri="{FF2B5EF4-FFF2-40B4-BE49-F238E27FC236}">
              <a16:creationId xmlns:a16="http://schemas.microsoft.com/office/drawing/2014/main" id="{00000000-0008-0000-0100-0000F9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2" name="正方形/長方形 761">
          <a:extLst>
            <a:ext uri="{FF2B5EF4-FFF2-40B4-BE49-F238E27FC236}">
              <a16:creationId xmlns:a16="http://schemas.microsoft.com/office/drawing/2014/main" id="{00000000-0008-0000-0100-0000FA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3" name="テキスト ボックス 762">
          <a:extLst>
            <a:ext uri="{FF2B5EF4-FFF2-40B4-BE49-F238E27FC236}">
              <a16:creationId xmlns:a16="http://schemas.microsoft.com/office/drawing/2014/main" id="{00000000-0008-0000-0100-0000FB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類似団体と比べて特に有形固定資産減価償却率が高くなっている施設は橋りょう・トンネル、児童館であり、特に低くなっている施設は道路、公営住宅、学校施設、公民館である。</a:t>
          </a:r>
          <a:endParaRPr lang="ja-JP" altLang="ja-JP" sz="1400">
            <a:effectLst/>
          </a:endParaRPr>
        </a:p>
        <a:p>
          <a:r>
            <a:rPr kumimoji="1" lang="ja-JP" altLang="ja-JP" sz="1100">
              <a:solidFill>
                <a:schemeClr val="dk1"/>
              </a:solidFill>
              <a:effectLst/>
              <a:latin typeface="+mn-lt"/>
              <a:ea typeface="+mn-ea"/>
              <a:cs typeface="+mn-cs"/>
            </a:rPr>
            <a:t>橋りょう・トンネルの有形固定資産減価償却率は、橋の架替や舗装工事等の実施</a:t>
          </a:r>
          <a:r>
            <a:rPr kumimoji="1" lang="ja-JP" altLang="en-US" sz="1100">
              <a:solidFill>
                <a:schemeClr val="dk1"/>
              </a:solidFill>
              <a:effectLst/>
              <a:latin typeface="+mn-lt"/>
              <a:ea typeface="+mn-ea"/>
              <a:cs typeface="+mn-cs"/>
            </a:rPr>
            <a:t>はしているが</a:t>
          </a:r>
          <a:r>
            <a:rPr kumimoji="1" lang="ja-JP" altLang="ja-JP" sz="1100">
              <a:solidFill>
                <a:schemeClr val="dk1"/>
              </a:solidFill>
              <a:effectLst/>
              <a:latin typeface="+mn-lt"/>
              <a:ea typeface="+mn-ea"/>
              <a:cs typeface="+mn-cs"/>
            </a:rPr>
            <a:t>、類似団体に比べると高い水準である。</a:t>
          </a:r>
          <a:endParaRPr lang="ja-JP" altLang="ja-JP" sz="1400">
            <a:effectLst/>
          </a:endParaRPr>
        </a:p>
        <a:p>
          <a:r>
            <a:rPr kumimoji="1" lang="ja-JP" altLang="ja-JP" sz="1100">
              <a:solidFill>
                <a:schemeClr val="dk1"/>
              </a:solidFill>
              <a:effectLst/>
              <a:latin typeface="+mn-lt"/>
              <a:ea typeface="+mn-ea"/>
              <a:cs typeface="+mn-cs"/>
            </a:rPr>
            <a:t>児童館は対象施設が中早川児童館が１施設であり、残存年数も</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年となっており老朽化が進んでいる。今後は対策について検討を進めていく必要がある。</a:t>
          </a:r>
          <a:endParaRPr lang="ja-JP" altLang="ja-JP" sz="1400">
            <a:effectLst/>
          </a:endParaRPr>
        </a:p>
        <a:p>
          <a:r>
            <a:rPr kumimoji="1" lang="ja-JP" altLang="ja-JP" sz="1100">
              <a:solidFill>
                <a:schemeClr val="dk1"/>
              </a:solidFill>
              <a:effectLst/>
              <a:latin typeface="+mn-lt"/>
              <a:ea typeface="+mn-ea"/>
              <a:cs typeface="+mn-cs"/>
            </a:rPr>
            <a:t>道路は令和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年度に</a:t>
          </a:r>
          <a:r>
            <a:rPr kumimoji="1" lang="ja-JP" altLang="en-US" sz="1100">
              <a:solidFill>
                <a:schemeClr val="dk1"/>
              </a:solidFill>
              <a:effectLst/>
              <a:latin typeface="+mn-lt"/>
              <a:ea typeface="+mn-ea"/>
              <a:cs typeface="+mn-cs"/>
            </a:rPr>
            <a:t>ついても</a:t>
          </a:r>
          <a:r>
            <a:rPr kumimoji="1" lang="ja-JP" altLang="ja-JP" sz="1100">
              <a:solidFill>
                <a:schemeClr val="dk1"/>
              </a:solidFill>
              <a:effectLst/>
              <a:latin typeface="+mn-lt"/>
              <a:ea typeface="+mn-ea"/>
              <a:cs typeface="+mn-cs"/>
            </a:rPr>
            <a:t>舗装や改良工事を</a:t>
          </a:r>
          <a:r>
            <a:rPr kumimoji="1" lang="ja-JP" altLang="en-US" sz="1100">
              <a:solidFill>
                <a:schemeClr val="dk1"/>
              </a:solidFill>
              <a:effectLst/>
              <a:latin typeface="+mn-lt"/>
              <a:ea typeface="+mn-ea"/>
              <a:cs typeface="+mn-cs"/>
            </a:rPr>
            <a:t>行っているが、</a:t>
          </a:r>
          <a:r>
            <a:rPr kumimoji="1" lang="ja-JP" altLang="ja-JP" sz="1100">
              <a:solidFill>
                <a:schemeClr val="dk1"/>
              </a:solidFill>
              <a:effectLst/>
              <a:latin typeface="+mn-lt"/>
              <a:ea typeface="+mn-ea"/>
              <a:cs typeface="+mn-cs"/>
            </a:rPr>
            <a:t>減価償却率が</a:t>
          </a:r>
          <a:r>
            <a:rPr kumimoji="1" lang="ja-JP" altLang="en-US" sz="1100">
              <a:solidFill>
                <a:schemeClr val="dk1"/>
              </a:solidFill>
              <a:effectLst/>
              <a:latin typeface="+mn-lt"/>
              <a:ea typeface="+mn-ea"/>
              <a:cs typeface="+mn-cs"/>
            </a:rPr>
            <a:t>若干増加傾向にあるが類似団体と比べ低い水準を保っている</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今後は橋りょうの維持管理の検討をより進めていく必要がある。</a:t>
          </a:r>
          <a:endParaRPr lang="ja-JP" altLang="ja-JP" sz="1400">
            <a:effectLst/>
          </a:endParaRPr>
        </a:p>
        <a:p>
          <a:r>
            <a:rPr kumimoji="1" lang="ja-JP" altLang="ja-JP" sz="1100">
              <a:solidFill>
                <a:schemeClr val="dk1"/>
              </a:solidFill>
              <a:effectLst/>
              <a:latin typeface="+mn-lt"/>
              <a:ea typeface="+mn-ea"/>
              <a:cs typeface="+mn-cs"/>
            </a:rPr>
            <a:t>学校施設の減価償却率は類似団体と比較すると低いが、増加傾向にあり引き続き老朽化が進むと予測される。そのため、個別施設計画等に基づいた更新が必要となってくる。</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10,146
10,015
57.93
11,104,890
10,232,813
853,185
4,118,376
10,282,595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00000000-0008-0000-0200-000029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00000000-0008-0000-0200-00002A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00000000-0008-0000-0200-00002B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00000000-0008-0000-0200-00002C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00000000-0008-0000-0200-00002D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00000000-0008-0000-0200-00002E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00000000-0008-0000-0200-00002F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00000000-0008-0000-0200-000030000000}"/>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00000000-0008-0000-0200-000031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00000000-0008-0000-0200-000032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00000000-0008-0000-0200-000033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00000000-0008-0000-0200-000034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00000000-0008-0000-0200-000035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00000000-0008-0000-0200-000036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00000000-0008-0000-0200-000037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00000000-0008-0000-0200-000038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00000000-0008-0000-0200-000039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00000000-0008-0000-0200-00003B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61" name="テキスト ボックス 60">
          <a:extLst>
            <a:ext uri="{FF2B5EF4-FFF2-40B4-BE49-F238E27FC236}">
              <a16:creationId xmlns:a16="http://schemas.microsoft.com/office/drawing/2014/main" id="{00000000-0008-0000-0200-00003D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62" name="直線コネクタ 61">
          <a:extLst>
            <a:ext uri="{FF2B5EF4-FFF2-40B4-BE49-F238E27FC236}">
              <a16:creationId xmlns:a16="http://schemas.microsoft.com/office/drawing/2014/main" id="{00000000-0008-0000-0200-00003E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63" name="テキスト ボックス 62">
          <a:extLst>
            <a:ext uri="{FF2B5EF4-FFF2-40B4-BE49-F238E27FC236}">
              <a16:creationId xmlns:a16="http://schemas.microsoft.com/office/drawing/2014/main" id="{00000000-0008-0000-0200-00003F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64" name="直線コネクタ 63">
          <a:extLst>
            <a:ext uri="{FF2B5EF4-FFF2-40B4-BE49-F238E27FC236}">
              <a16:creationId xmlns:a16="http://schemas.microsoft.com/office/drawing/2014/main" id="{00000000-0008-0000-0200-000040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65" name="テキスト ボックス 64">
          <a:extLst>
            <a:ext uri="{FF2B5EF4-FFF2-40B4-BE49-F238E27FC236}">
              <a16:creationId xmlns:a16="http://schemas.microsoft.com/office/drawing/2014/main" id="{00000000-0008-0000-0200-000041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66" name="直線コネクタ 65">
          <a:extLst>
            <a:ext uri="{FF2B5EF4-FFF2-40B4-BE49-F238E27FC236}">
              <a16:creationId xmlns:a16="http://schemas.microsoft.com/office/drawing/2014/main" id="{00000000-0008-0000-0200-000042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67" name="テキスト ボックス 66">
          <a:extLst>
            <a:ext uri="{FF2B5EF4-FFF2-40B4-BE49-F238E27FC236}">
              <a16:creationId xmlns:a16="http://schemas.microsoft.com/office/drawing/2014/main" id="{00000000-0008-0000-0200-000043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68" name="直線コネクタ 67">
          <a:extLst>
            <a:ext uri="{FF2B5EF4-FFF2-40B4-BE49-F238E27FC236}">
              <a16:creationId xmlns:a16="http://schemas.microsoft.com/office/drawing/2014/main" id="{00000000-0008-0000-0200-000044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70" name="直線コネクタ 69">
          <a:extLst>
            <a:ext uri="{FF2B5EF4-FFF2-40B4-BE49-F238E27FC236}">
              <a16:creationId xmlns:a16="http://schemas.microsoft.com/office/drawing/2014/main" id="{00000000-0008-0000-0200-000046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2" name="直線コネクタ 71">
          <a:extLst>
            <a:ext uri="{FF2B5EF4-FFF2-40B4-BE49-F238E27FC236}">
              <a16:creationId xmlns:a16="http://schemas.microsoft.com/office/drawing/2014/main" id="{00000000-0008-0000-0200-000048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73" name="【体育館・プール】&#10;有形固定資産減価償却率グラフ枠">
          <a:extLst>
            <a:ext uri="{FF2B5EF4-FFF2-40B4-BE49-F238E27FC236}">
              <a16:creationId xmlns:a16="http://schemas.microsoft.com/office/drawing/2014/main" id="{00000000-0008-0000-0200-000049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57150</xdr:rowOff>
    </xdr:from>
    <xdr:to>
      <xdr:col>24</xdr:col>
      <xdr:colOff>62865</xdr:colOff>
      <xdr:row>64</xdr:row>
      <xdr:rowOff>130628</xdr:rowOff>
    </xdr:to>
    <xdr:cxnSp macro="">
      <xdr:nvCxnSpPr>
        <xdr:cNvPr id="74" name="直線コネクタ 73">
          <a:extLst>
            <a:ext uri="{FF2B5EF4-FFF2-40B4-BE49-F238E27FC236}">
              <a16:creationId xmlns:a16="http://schemas.microsoft.com/office/drawing/2014/main" id="{00000000-0008-0000-0200-00004A000000}"/>
            </a:ext>
          </a:extLst>
        </xdr:cNvPr>
        <xdr:cNvCxnSpPr/>
      </xdr:nvCxnSpPr>
      <xdr:spPr>
        <a:xfrm flipV="1">
          <a:off x="4634865" y="9658350"/>
          <a:ext cx="0" cy="1445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75" name="【体育館・プール】&#10;有形固定資産減価償却率最小値テキスト">
          <a:extLst>
            <a:ext uri="{FF2B5EF4-FFF2-40B4-BE49-F238E27FC236}">
              <a16:creationId xmlns:a16="http://schemas.microsoft.com/office/drawing/2014/main" id="{00000000-0008-0000-0200-00004B000000}"/>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76" name="直線コネクタ 75">
          <a:extLst>
            <a:ext uri="{FF2B5EF4-FFF2-40B4-BE49-F238E27FC236}">
              <a16:creationId xmlns:a16="http://schemas.microsoft.com/office/drawing/2014/main" id="{00000000-0008-0000-0200-00004C000000}"/>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3827</xdr:rowOff>
    </xdr:from>
    <xdr:ext cx="405111" cy="259045"/>
    <xdr:sp macro="" textlink="">
      <xdr:nvSpPr>
        <xdr:cNvPr id="77" name="【体育館・プール】&#10;有形固定資産減価償却率最大値テキスト">
          <a:extLst>
            <a:ext uri="{FF2B5EF4-FFF2-40B4-BE49-F238E27FC236}">
              <a16:creationId xmlns:a16="http://schemas.microsoft.com/office/drawing/2014/main" id="{00000000-0008-0000-0200-00004D000000}"/>
            </a:ext>
          </a:extLst>
        </xdr:cNvPr>
        <xdr:cNvSpPr txBox="1"/>
      </xdr:nvSpPr>
      <xdr:spPr>
        <a:xfrm>
          <a:off x="4673600" y="9433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57150</xdr:rowOff>
    </xdr:from>
    <xdr:to>
      <xdr:col>24</xdr:col>
      <xdr:colOff>152400</xdr:colOff>
      <xdr:row>56</xdr:row>
      <xdr:rowOff>57150</xdr:rowOff>
    </xdr:to>
    <xdr:cxnSp macro="">
      <xdr:nvCxnSpPr>
        <xdr:cNvPr id="78" name="直線コネクタ 77">
          <a:extLst>
            <a:ext uri="{FF2B5EF4-FFF2-40B4-BE49-F238E27FC236}">
              <a16:creationId xmlns:a16="http://schemas.microsoft.com/office/drawing/2014/main" id="{00000000-0008-0000-0200-00004E000000}"/>
            </a:ext>
          </a:extLst>
        </xdr:cNvPr>
        <xdr:cNvCxnSpPr/>
      </xdr:nvCxnSpPr>
      <xdr:spPr>
        <a:xfrm>
          <a:off x="4546600" y="965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97807</xdr:rowOff>
    </xdr:from>
    <xdr:ext cx="405111" cy="259045"/>
    <xdr:sp macro="" textlink="">
      <xdr:nvSpPr>
        <xdr:cNvPr id="79" name="【体育館・プール】&#10;有形固定資産減価償却率平均値テキスト">
          <a:extLst>
            <a:ext uri="{FF2B5EF4-FFF2-40B4-BE49-F238E27FC236}">
              <a16:creationId xmlns:a16="http://schemas.microsoft.com/office/drawing/2014/main" id="{00000000-0008-0000-0200-00004F000000}"/>
            </a:ext>
          </a:extLst>
        </xdr:cNvPr>
        <xdr:cNvSpPr txBox="1"/>
      </xdr:nvSpPr>
      <xdr:spPr>
        <a:xfrm>
          <a:off x="4673600" y="103848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74930</xdr:rowOff>
    </xdr:from>
    <xdr:to>
      <xdr:col>24</xdr:col>
      <xdr:colOff>114300</xdr:colOff>
      <xdr:row>62</xdr:row>
      <xdr:rowOff>5080</xdr:rowOff>
    </xdr:to>
    <xdr:sp macro="" textlink="">
      <xdr:nvSpPr>
        <xdr:cNvPr id="80" name="フローチャート: 判断 79">
          <a:extLst>
            <a:ext uri="{FF2B5EF4-FFF2-40B4-BE49-F238E27FC236}">
              <a16:creationId xmlns:a16="http://schemas.microsoft.com/office/drawing/2014/main" id="{00000000-0008-0000-0200-000050000000}"/>
            </a:ext>
          </a:extLst>
        </xdr:cNvPr>
        <xdr:cNvSpPr/>
      </xdr:nvSpPr>
      <xdr:spPr>
        <a:xfrm>
          <a:off x="45847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42273</xdr:rowOff>
    </xdr:from>
    <xdr:to>
      <xdr:col>20</xdr:col>
      <xdr:colOff>38100</xdr:colOff>
      <xdr:row>61</xdr:row>
      <xdr:rowOff>143873</xdr:rowOff>
    </xdr:to>
    <xdr:sp macro="" textlink="">
      <xdr:nvSpPr>
        <xdr:cNvPr id="81" name="フローチャート: 判断 80">
          <a:extLst>
            <a:ext uri="{FF2B5EF4-FFF2-40B4-BE49-F238E27FC236}">
              <a16:creationId xmlns:a16="http://schemas.microsoft.com/office/drawing/2014/main" id="{00000000-0008-0000-0200-000051000000}"/>
            </a:ext>
          </a:extLst>
        </xdr:cNvPr>
        <xdr:cNvSpPr/>
      </xdr:nvSpPr>
      <xdr:spPr>
        <a:xfrm>
          <a:off x="3746500" y="1050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55335</xdr:rowOff>
    </xdr:from>
    <xdr:to>
      <xdr:col>15</xdr:col>
      <xdr:colOff>101600</xdr:colOff>
      <xdr:row>61</xdr:row>
      <xdr:rowOff>156935</xdr:rowOff>
    </xdr:to>
    <xdr:sp macro="" textlink="">
      <xdr:nvSpPr>
        <xdr:cNvPr id="82" name="フローチャート: 判断 81">
          <a:extLst>
            <a:ext uri="{FF2B5EF4-FFF2-40B4-BE49-F238E27FC236}">
              <a16:creationId xmlns:a16="http://schemas.microsoft.com/office/drawing/2014/main" id="{00000000-0008-0000-0200-000052000000}"/>
            </a:ext>
          </a:extLst>
        </xdr:cNvPr>
        <xdr:cNvSpPr/>
      </xdr:nvSpPr>
      <xdr:spPr>
        <a:xfrm>
          <a:off x="2857500" y="10513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34109</xdr:rowOff>
    </xdr:from>
    <xdr:to>
      <xdr:col>10</xdr:col>
      <xdr:colOff>165100</xdr:colOff>
      <xdr:row>61</xdr:row>
      <xdr:rowOff>135709</xdr:rowOff>
    </xdr:to>
    <xdr:sp macro="" textlink="">
      <xdr:nvSpPr>
        <xdr:cNvPr id="83" name="フローチャート: 判断 82">
          <a:extLst>
            <a:ext uri="{FF2B5EF4-FFF2-40B4-BE49-F238E27FC236}">
              <a16:creationId xmlns:a16="http://schemas.microsoft.com/office/drawing/2014/main" id="{00000000-0008-0000-0200-000053000000}"/>
            </a:ext>
          </a:extLst>
        </xdr:cNvPr>
        <xdr:cNvSpPr/>
      </xdr:nvSpPr>
      <xdr:spPr>
        <a:xfrm>
          <a:off x="1968500" y="1049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150041</xdr:rowOff>
    </xdr:from>
    <xdr:to>
      <xdr:col>6</xdr:col>
      <xdr:colOff>38100</xdr:colOff>
      <xdr:row>61</xdr:row>
      <xdr:rowOff>80191</xdr:rowOff>
    </xdr:to>
    <xdr:sp macro="" textlink="">
      <xdr:nvSpPr>
        <xdr:cNvPr id="84" name="フローチャート: 判断 83">
          <a:extLst>
            <a:ext uri="{FF2B5EF4-FFF2-40B4-BE49-F238E27FC236}">
              <a16:creationId xmlns:a16="http://schemas.microsoft.com/office/drawing/2014/main" id="{00000000-0008-0000-0200-000054000000}"/>
            </a:ext>
          </a:extLst>
        </xdr:cNvPr>
        <xdr:cNvSpPr/>
      </xdr:nvSpPr>
      <xdr:spPr>
        <a:xfrm>
          <a:off x="1079500" y="1043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00000000-0008-0000-0200-000055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00000000-0008-0000-0200-000056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00000000-0008-0000-0200-000057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00000000-0008-0000-0200-000058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a:extLst>
            <a:ext uri="{FF2B5EF4-FFF2-40B4-BE49-F238E27FC236}">
              <a16:creationId xmlns:a16="http://schemas.microsoft.com/office/drawing/2014/main" id="{00000000-0008-0000-0200-000059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64</xdr:row>
      <xdr:rowOff>65133</xdr:rowOff>
    </xdr:from>
    <xdr:to>
      <xdr:col>24</xdr:col>
      <xdr:colOff>114300</xdr:colOff>
      <xdr:row>64</xdr:row>
      <xdr:rowOff>166733</xdr:rowOff>
    </xdr:to>
    <xdr:sp macro="" textlink="">
      <xdr:nvSpPr>
        <xdr:cNvPr id="90" name="楕円 89">
          <a:extLst>
            <a:ext uri="{FF2B5EF4-FFF2-40B4-BE49-F238E27FC236}">
              <a16:creationId xmlns:a16="http://schemas.microsoft.com/office/drawing/2014/main" id="{00000000-0008-0000-0200-00005A000000}"/>
            </a:ext>
          </a:extLst>
        </xdr:cNvPr>
        <xdr:cNvSpPr/>
      </xdr:nvSpPr>
      <xdr:spPr>
        <a:xfrm>
          <a:off x="4584700" y="1103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151510</xdr:rowOff>
    </xdr:from>
    <xdr:ext cx="405111" cy="259045"/>
    <xdr:sp macro="" textlink="">
      <xdr:nvSpPr>
        <xdr:cNvPr id="91" name="【体育館・プール】&#10;有形固定資産減価償却率該当値テキスト">
          <a:extLst>
            <a:ext uri="{FF2B5EF4-FFF2-40B4-BE49-F238E27FC236}">
              <a16:creationId xmlns:a16="http://schemas.microsoft.com/office/drawing/2014/main" id="{00000000-0008-0000-0200-00005B000000}"/>
            </a:ext>
          </a:extLst>
        </xdr:cNvPr>
        <xdr:cNvSpPr txBox="1"/>
      </xdr:nvSpPr>
      <xdr:spPr>
        <a:xfrm>
          <a:off x="4673600" y="10952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64</xdr:row>
      <xdr:rowOff>55335</xdr:rowOff>
    </xdr:from>
    <xdr:to>
      <xdr:col>20</xdr:col>
      <xdr:colOff>38100</xdr:colOff>
      <xdr:row>64</xdr:row>
      <xdr:rowOff>156935</xdr:rowOff>
    </xdr:to>
    <xdr:sp macro="" textlink="">
      <xdr:nvSpPr>
        <xdr:cNvPr id="92" name="楕円 91">
          <a:extLst>
            <a:ext uri="{FF2B5EF4-FFF2-40B4-BE49-F238E27FC236}">
              <a16:creationId xmlns:a16="http://schemas.microsoft.com/office/drawing/2014/main" id="{00000000-0008-0000-0200-00005C000000}"/>
            </a:ext>
          </a:extLst>
        </xdr:cNvPr>
        <xdr:cNvSpPr/>
      </xdr:nvSpPr>
      <xdr:spPr>
        <a:xfrm>
          <a:off x="3746500" y="1102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106135</xdr:rowOff>
    </xdr:from>
    <xdr:to>
      <xdr:col>24</xdr:col>
      <xdr:colOff>63500</xdr:colOff>
      <xdr:row>64</xdr:row>
      <xdr:rowOff>115933</xdr:rowOff>
    </xdr:to>
    <xdr:cxnSp macro="">
      <xdr:nvCxnSpPr>
        <xdr:cNvPr id="93" name="直線コネクタ 92">
          <a:extLst>
            <a:ext uri="{FF2B5EF4-FFF2-40B4-BE49-F238E27FC236}">
              <a16:creationId xmlns:a16="http://schemas.microsoft.com/office/drawing/2014/main" id="{00000000-0008-0000-0200-00005D000000}"/>
            </a:ext>
          </a:extLst>
        </xdr:cNvPr>
        <xdr:cNvCxnSpPr/>
      </xdr:nvCxnSpPr>
      <xdr:spPr>
        <a:xfrm>
          <a:off x="3797300" y="11078935"/>
          <a:ext cx="8382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64</xdr:row>
      <xdr:rowOff>45538</xdr:rowOff>
    </xdr:from>
    <xdr:to>
      <xdr:col>15</xdr:col>
      <xdr:colOff>101600</xdr:colOff>
      <xdr:row>64</xdr:row>
      <xdr:rowOff>147138</xdr:rowOff>
    </xdr:to>
    <xdr:sp macro="" textlink="">
      <xdr:nvSpPr>
        <xdr:cNvPr id="94" name="楕円 93">
          <a:extLst>
            <a:ext uri="{FF2B5EF4-FFF2-40B4-BE49-F238E27FC236}">
              <a16:creationId xmlns:a16="http://schemas.microsoft.com/office/drawing/2014/main" id="{00000000-0008-0000-0200-00005E000000}"/>
            </a:ext>
          </a:extLst>
        </xdr:cNvPr>
        <xdr:cNvSpPr/>
      </xdr:nvSpPr>
      <xdr:spPr>
        <a:xfrm>
          <a:off x="2857500" y="11018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64</xdr:row>
      <xdr:rowOff>96338</xdr:rowOff>
    </xdr:from>
    <xdr:to>
      <xdr:col>19</xdr:col>
      <xdr:colOff>177800</xdr:colOff>
      <xdr:row>64</xdr:row>
      <xdr:rowOff>106135</xdr:rowOff>
    </xdr:to>
    <xdr:cxnSp macro="">
      <xdr:nvCxnSpPr>
        <xdr:cNvPr id="95" name="直線コネクタ 94">
          <a:extLst>
            <a:ext uri="{FF2B5EF4-FFF2-40B4-BE49-F238E27FC236}">
              <a16:creationId xmlns:a16="http://schemas.microsoft.com/office/drawing/2014/main" id="{00000000-0008-0000-0200-00005F000000}"/>
            </a:ext>
          </a:extLst>
        </xdr:cNvPr>
        <xdr:cNvCxnSpPr/>
      </xdr:nvCxnSpPr>
      <xdr:spPr>
        <a:xfrm>
          <a:off x="2908300" y="11069138"/>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64</xdr:row>
      <xdr:rowOff>3084</xdr:rowOff>
    </xdr:from>
    <xdr:to>
      <xdr:col>10</xdr:col>
      <xdr:colOff>165100</xdr:colOff>
      <xdr:row>64</xdr:row>
      <xdr:rowOff>104684</xdr:rowOff>
    </xdr:to>
    <xdr:sp macro="" textlink="">
      <xdr:nvSpPr>
        <xdr:cNvPr id="96" name="楕円 95">
          <a:extLst>
            <a:ext uri="{FF2B5EF4-FFF2-40B4-BE49-F238E27FC236}">
              <a16:creationId xmlns:a16="http://schemas.microsoft.com/office/drawing/2014/main" id="{00000000-0008-0000-0200-000060000000}"/>
            </a:ext>
          </a:extLst>
        </xdr:cNvPr>
        <xdr:cNvSpPr/>
      </xdr:nvSpPr>
      <xdr:spPr>
        <a:xfrm>
          <a:off x="1968500" y="1097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64</xdr:row>
      <xdr:rowOff>53884</xdr:rowOff>
    </xdr:from>
    <xdr:to>
      <xdr:col>15</xdr:col>
      <xdr:colOff>50800</xdr:colOff>
      <xdr:row>64</xdr:row>
      <xdr:rowOff>96338</xdr:rowOff>
    </xdr:to>
    <xdr:cxnSp macro="">
      <xdr:nvCxnSpPr>
        <xdr:cNvPr id="97" name="直線コネクタ 96">
          <a:extLst>
            <a:ext uri="{FF2B5EF4-FFF2-40B4-BE49-F238E27FC236}">
              <a16:creationId xmlns:a16="http://schemas.microsoft.com/office/drawing/2014/main" id="{00000000-0008-0000-0200-000061000000}"/>
            </a:ext>
          </a:extLst>
        </xdr:cNvPr>
        <xdr:cNvCxnSpPr/>
      </xdr:nvCxnSpPr>
      <xdr:spPr>
        <a:xfrm>
          <a:off x="2019300" y="11026684"/>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132080</xdr:rowOff>
    </xdr:from>
    <xdr:to>
      <xdr:col>6</xdr:col>
      <xdr:colOff>38100</xdr:colOff>
      <xdr:row>64</xdr:row>
      <xdr:rowOff>62230</xdr:rowOff>
    </xdr:to>
    <xdr:sp macro="" textlink="">
      <xdr:nvSpPr>
        <xdr:cNvPr id="98" name="楕円 97">
          <a:extLst>
            <a:ext uri="{FF2B5EF4-FFF2-40B4-BE49-F238E27FC236}">
              <a16:creationId xmlns:a16="http://schemas.microsoft.com/office/drawing/2014/main" id="{00000000-0008-0000-0200-000062000000}"/>
            </a:ext>
          </a:extLst>
        </xdr:cNvPr>
        <xdr:cNvSpPr/>
      </xdr:nvSpPr>
      <xdr:spPr>
        <a:xfrm>
          <a:off x="1079500" y="1093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64</xdr:row>
      <xdr:rowOff>11430</xdr:rowOff>
    </xdr:from>
    <xdr:to>
      <xdr:col>10</xdr:col>
      <xdr:colOff>114300</xdr:colOff>
      <xdr:row>64</xdr:row>
      <xdr:rowOff>53884</xdr:rowOff>
    </xdr:to>
    <xdr:cxnSp macro="">
      <xdr:nvCxnSpPr>
        <xdr:cNvPr id="99" name="直線コネクタ 98">
          <a:extLst>
            <a:ext uri="{FF2B5EF4-FFF2-40B4-BE49-F238E27FC236}">
              <a16:creationId xmlns:a16="http://schemas.microsoft.com/office/drawing/2014/main" id="{00000000-0008-0000-0200-000063000000}"/>
            </a:ext>
          </a:extLst>
        </xdr:cNvPr>
        <xdr:cNvCxnSpPr/>
      </xdr:nvCxnSpPr>
      <xdr:spPr>
        <a:xfrm>
          <a:off x="1130300" y="10984230"/>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160400</xdr:rowOff>
    </xdr:from>
    <xdr:ext cx="405111" cy="259045"/>
    <xdr:sp macro="" textlink="">
      <xdr:nvSpPr>
        <xdr:cNvPr id="100" name="n_1aveValue【体育館・プール】&#10;有形固定資産減価償却率">
          <a:extLst>
            <a:ext uri="{FF2B5EF4-FFF2-40B4-BE49-F238E27FC236}">
              <a16:creationId xmlns:a16="http://schemas.microsoft.com/office/drawing/2014/main" id="{00000000-0008-0000-0200-000064000000}"/>
            </a:ext>
          </a:extLst>
        </xdr:cNvPr>
        <xdr:cNvSpPr txBox="1"/>
      </xdr:nvSpPr>
      <xdr:spPr>
        <a:xfrm>
          <a:off x="3582044" y="102759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2012</xdr:rowOff>
    </xdr:from>
    <xdr:ext cx="405111" cy="259045"/>
    <xdr:sp macro="" textlink="">
      <xdr:nvSpPr>
        <xdr:cNvPr id="101" name="n_2aveValue【体育館・プール】&#10;有形固定資産減価償却率">
          <a:extLst>
            <a:ext uri="{FF2B5EF4-FFF2-40B4-BE49-F238E27FC236}">
              <a16:creationId xmlns:a16="http://schemas.microsoft.com/office/drawing/2014/main" id="{00000000-0008-0000-0200-000065000000}"/>
            </a:ext>
          </a:extLst>
        </xdr:cNvPr>
        <xdr:cNvSpPr txBox="1"/>
      </xdr:nvSpPr>
      <xdr:spPr>
        <a:xfrm>
          <a:off x="2705744" y="10289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152236</xdr:rowOff>
    </xdr:from>
    <xdr:ext cx="405111" cy="259045"/>
    <xdr:sp macro="" textlink="">
      <xdr:nvSpPr>
        <xdr:cNvPr id="102" name="n_3aveValue【体育館・プール】&#10;有形固定資産減価償却率">
          <a:extLst>
            <a:ext uri="{FF2B5EF4-FFF2-40B4-BE49-F238E27FC236}">
              <a16:creationId xmlns:a16="http://schemas.microsoft.com/office/drawing/2014/main" id="{00000000-0008-0000-0200-000066000000}"/>
            </a:ext>
          </a:extLst>
        </xdr:cNvPr>
        <xdr:cNvSpPr txBox="1"/>
      </xdr:nvSpPr>
      <xdr:spPr>
        <a:xfrm>
          <a:off x="1816744" y="102677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96718</xdr:rowOff>
    </xdr:from>
    <xdr:ext cx="405111" cy="259045"/>
    <xdr:sp macro="" textlink="">
      <xdr:nvSpPr>
        <xdr:cNvPr id="103" name="n_4aveValue【体育館・プール】&#10;有形固定資産減価償却率">
          <a:extLst>
            <a:ext uri="{FF2B5EF4-FFF2-40B4-BE49-F238E27FC236}">
              <a16:creationId xmlns:a16="http://schemas.microsoft.com/office/drawing/2014/main" id="{00000000-0008-0000-0200-000067000000}"/>
            </a:ext>
          </a:extLst>
        </xdr:cNvPr>
        <xdr:cNvSpPr txBox="1"/>
      </xdr:nvSpPr>
      <xdr:spPr>
        <a:xfrm>
          <a:off x="927744" y="10212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148062</xdr:rowOff>
    </xdr:from>
    <xdr:ext cx="405111" cy="259045"/>
    <xdr:sp macro="" textlink="">
      <xdr:nvSpPr>
        <xdr:cNvPr id="104" name="n_1mainValue【体育館・プール】&#10;有形固定資産減価償却率">
          <a:extLst>
            <a:ext uri="{FF2B5EF4-FFF2-40B4-BE49-F238E27FC236}">
              <a16:creationId xmlns:a16="http://schemas.microsoft.com/office/drawing/2014/main" id="{00000000-0008-0000-0200-000068000000}"/>
            </a:ext>
          </a:extLst>
        </xdr:cNvPr>
        <xdr:cNvSpPr txBox="1"/>
      </xdr:nvSpPr>
      <xdr:spPr>
        <a:xfrm>
          <a:off x="3582044" y="11120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138265</xdr:rowOff>
    </xdr:from>
    <xdr:ext cx="405111" cy="259045"/>
    <xdr:sp macro="" textlink="">
      <xdr:nvSpPr>
        <xdr:cNvPr id="105" name="n_2mainValue【体育館・プール】&#10;有形固定資産減価償却率">
          <a:extLst>
            <a:ext uri="{FF2B5EF4-FFF2-40B4-BE49-F238E27FC236}">
              <a16:creationId xmlns:a16="http://schemas.microsoft.com/office/drawing/2014/main" id="{00000000-0008-0000-0200-000069000000}"/>
            </a:ext>
          </a:extLst>
        </xdr:cNvPr>
        <xdr:cNvSpPr txBox="1"/>
      </xdr:nvSpPr>
      <xdr:spPr>
        <a:xfrm>
          <a:off x="2705744" y="11111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95811</xdr:rowOff>
    </xdr:from>
    <xdr:ext cx="405111" cy="259045"/>
    <xdr:sp macro="" textlink="">
      <xdr:nvSpPr>
        <xdr:cNvPr id="106" name="n_3mainValue【体育館・プール】&#10;有形固定資産減価償却率">
          <a:extLst>
            <a:ext uri="{FF2B5EF4-FFF2-40B4-BE49-F238E27FC236}">
              <a16:creationId xmlns:a16="http://schemas.microsoft.com/office/drawing/2014/main" id="{00000000-0008-0000-0200-00006A000000}"/>
            </a:ext>
          </a:extLst>
        </xdr:cNvPr>
        <xdr:cNvSpPr txBox="1"/>
      </xdr:nvSpPr>
      <xdr:spPr>
        <a:xfrm>
          <a:off x="1816744" y="11068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64</xdr:row>
      <xdr:rowOff>53357</xdr:rowOff>
    </xdr:from>
    <xdr:ext cx="405111" cy="259045"/>
    <xdr:sp macro="" textlink="">
      <xdr:nvSpPr>
        <xdr:cNvPr id="107" name="n_4mainValue【体育館・プール】&#10;有形固定資産減価償却率">
          <a:extLst>
            <a:ext uri="{FF2B5EF4-FFF2-40B4-BE49-F238E27FC236}">
              <a16:creationId xmlns:a16="http://schemas.microsoft.com/office/drawing/2014/main" id="{00000000-0008-0000-0200-00006B000000}"/>
            </a:ext>
          </a:extLst>
        </xdr:cNvPr>
        <xdr:cNvSpPr txBox="1"/>
      </xdr:nvSpPr>
      <xdr:spPr>
        <a:xfrm>
          <a:off x="927744" y="1102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8" name="正方形/長方形 107">
          <a:extLst>
            <a:ext uri="{FF2B5EF4-FFF2-40B4-BE49-F238E27FC236}">
              <a16:creationId xmlns:a16="http://schemas.microsoft.com/office/drawing/2014/main" id="{00000000-0008-0000-0200-00006C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9" name="正方形/長方形 108">
          <a:extLst>
            <a:ext uri="{FF2B5EF4-FFF2-40B4-BE49-F238E27FC236}">
              <a16:creationId xmlns:a16="http://schemas.microsoft.com/office/drawing/2014/main" id="{00000000-0008-0000-0200-00006D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10" name="正方形/長方形 109">
          <a:extLst>
            <a:ext uri="{FF2B5EF4-FFF2-40B4-BE49-F238E27FC236}">
              <a16:creationId xmlns:a16="http://schemas.microsoft.com/office/drawing/2014/main" id="{00000000-0008-0000-0200-00006E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1" name="正方形/長方形 110">
          <a:extLst>
            <a:ext uri="{FF2B5EF4-FFF2-40B4-BE49-F238E27FC236}">
              <a16:creationId xmlns:a16="http://schemas.microsoft.com/office/drawing/2014/main" id="{00000000-0008-0000-0200-00006F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2" name="正方形/長方形 111">
          <a:extLst>
            <a:ext uri="{FF2B5EF4-FFF2-40B4-BE49-F238E27FC236}">
              <a16:creationId xmlns:a16="http://schemas.microsoft.com/office/drawing/2014/main" id="{00000000-0008-0000-0200-000070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3" name="正方形/長方形 112">
          <a:extLst>
            <a:ext uri="{FF2B5EF4-FFF2-40B4-BE49-F238E27FC236}">
              <a16:creationId xmlns:a16="http://schemas.microsoft.com/office/drawing/2014/main" id="{00000000-0008-0000-0200-000071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4" name="正方形/長方形 113">
          <a:extLst>
            <a:ext uri="{FF2B5EF4-FFF2-40B4-BE49-F238E27FC236}">
              <a16:creationId xmlns:a16="http://schemas.microsoft.com/office/drawing/2014/main" id="{00000000-0008-0000-0200-000072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5" name="正方形/長方形 114">
          <a:extLst>
            <a:ext uri="{FF2B5EF4-FFF2-40B4-BE49-F238E27FC236}">
              <a16:creationId xmlns:a16="http://schemas.microsoft.com/office/drawing/2014/main" id="{00000000-0008-0000-0200-000073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6" name="テキスト ボックス 115">
          <a:extLst>
            <a:ext uri="{FF2B5EF4-FFF2-40B4-BE49-F238E27FC236}">
              <a16:creationId xmlns:a16="http://schemas.microsoft.com/office/drawing/2014/main" id="{00000000-0008-0000-0200-000074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7" name="直線コネクタ 116">
          <a:extLst>
            <a:ext uri="{FF2B5EF4-FFF2-40B4-BE49-F238E27FC236}">
              <a16:creationId xmlns:a16="http://schemas.microsoft.com/office/drawing/2014/main" id="{00000000-0008-0000-0200-000075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8" name="直線コネクタ 117">
          <a:extLst>
            <a:ext uri="{FF2B5EF4-FFF2-40B4-BE49-F238E27FC236}">
              <a16:creationId xmlns:a16="http://schemas.microsoft.com/office/drawing/2014/main" id="{00000000-0008-0000-0200-000076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9" name="テキスト ボックス 118">
          <a:extLst>
            <a:ext uri="{FF2B5EF4-FFF2-40B4-BE49-F238E27FC236}">
              <a16:creationId xmlns:a16="http://schemas.microsoft.com/office/drawing/2014/main" id="{00000000-0008-0000-0200-000077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20" name="直線コネクタ 119">
          <a:extLst>
            <a:ext uri="{FF2B5EF4-FFF2-40B4-BE49-F238E27FC236}">
              <a16:creationId xmlns:a16="http://schemas.microsoft.com/office/drawing/2014/main" id="{00000000-0008-0000-0200-000078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21" name="テキスト ボックス 120">
          <a:extLst>
            <a:ext uri="{FF2B5EF4-FFF2-40B4-BE49-F238E27FC236}">
              <a16:creationId xmlns:a16="http://schemas.microsoft.com/office/drawing/2014/main" id="{00000000-0008-0000-0200-000079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22" name="直線コネクタ 121">
          <a:extLst>
            <a:ext uri="{FF2B5EF4-FFF2-40B4-BE49-F238E27FC236}">
              <a16:creationId xmlns:a16="http://schemas.microsoft.com/office/drawing/2014/main" id="{00000000-0008-0000-0200-00007A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3" name="テキスト ボックス 122">
          <a:extLst>
            <a:ext uri="{FF2B5EF4-FFF2-40B4-BE49-F238E27FC236}">
              <a16:creationId xmlns:a16="http://schemas.microsoft.com/office/drawing/2014/main" id="{00000000-0008-0000-0200-00007B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4" name="直線コネクタ 123">
          <a:extLst>
            <a:ext uri="{FF2B5EF4-FFF2-40B4-BE49-F238E27FC236}">
              <a16:creationId xmlns:a16="http://schemas.microsoft.com/office/drawing/2014/main" id="{00000000-0008-0000-0200-00007C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5" name="テキスト ボックス 124">
          <a:extLst>
            <a:ext uri="{FF2B5EF4-FFF2-40B4-BE49-F238E27FC236}">
              <a16:creationId xmlns:a16="http://schemas.microsoft.com/office/drawing/2014/main" id="{00000000-0008-0000-0200-00007D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6" name="直線コネクタ 125">
          <a:extLst>
            <a:ext uri="{FF2B5EF4-FFF2-40B4-BE49-F238E27FC236}">
              <a16:creationId xmlns:a16="http://schemas.microsoft.com/office/drawing/2014/main" id="{00000000-0008-0000-0200-00007E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7" name="テキスト ボックス 126">
          <a:extLst>
            <a:ext uri="{FF2B5EF4-FFF2-40B4-BE49-F238E27FC236}">
              <a16:creationId xmlns:a16="http://schemas.microsoft.com/office/drawing/2014/main" id="{00000000-0008-0000-0200-00007F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8" name="直線コネクタ 127">
          <a:extLst>
            <a:ext uri="{FF2B5EF4-FFF2-40B4-BE49-F238E27FC236}">
              <a16:creationId xmlns:a16="http://schemas.microsoft.com/office/drawing/2014/main" id="{00000000-0008-0000-0200-000080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9" name="テキスト ボックス 128">
          <a:extLst>
            <a:ext uri="{FF2B5EF4-FFF2-40B4-BE49-F238E27FC236}">
              <a16:creationId xmlns:a16="http://schemas.microsoft.com/office/drawing/2014/main" id="{00000000-0008-0000-0200-000081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30" name="【体育館・プール】&#10;一人当たり面積グラフ枠">
          <a:extLst>
            <a:ext uri="{FF2B5EF4-FFF2-40B4-BE49-F238E27FC236}">
              <a16:creationId xmlns:a16="http://schemas.microsoft.com/office/drawing/2014/main" id="{00000000-0008-0000-0200-000082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76200</xdr:rowOff>
    </xdr:from>
    <xdr:to>
      <xdr:col>54</xdr:col>
      <xdr:colOff>189865</xdr:colOff>
      <xdr:row>63</xdr:row>
      <xdr:rowOff>144780</xdr:rowOff>
    </xdr:to>
    <xdr:cxnSp macro="">
      <xdr:nvCxnSpPr>
        <xdr:cNvPr id="131" name="直線コネクタ 130">
          <a:extLst>
            <a:ext uri="{FF2B5EF4-FFF2-40B4-BE49-F238E27FC236}">
              <a16:creationId xmlns:a16="http://schemas.microsoft.com/office/drawing/2014/main" id="{00000000-0008-0000-0200-000083000000}"/>
            </a:ext>
          </a:extLst>
        </xdr:cNvPr>
        <xdr:cNvCxnSpPr/>
      </xdr:nvCxnSpPr>
      <xdr:spPr>
        <a:xfrm flipV="1">
          <a:off x="10476865" y="950595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148607</xdr:rowOff>
    </xdr:from>
    <xdr:ext cx="469744" cy="259045"/>
    <xdr:sp macro="" textlink="">
      <xdr:nvSpPr>
        <xdr:cNvPr id="132" name="【体育館・プール】&#10;一人当たり面積最小値テキスト">
          <a:extLst>
            <a:ext uri="{FF2B5EF4-FFF2-40B4-BE49-F238E27FC236}">
              <a16:creationId xmlns:a16="http://schemas.microsoft.com/office/drawing/2014/main" id="{00000000-0008-0000-0200-000084000000}"/>
            </a:ext>
          </a:extLst>
        </xdr:cNvPr>
        <xdr:cNvSpPr txBox="1"/>
      </xdr:nvSpPr>
      <xdr:spPr>
        <a:xfrm>
          <a:off x="10515600" y="1094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144780</xdr:rowOff>
    </xdr:from>
    <xdr:to>
      <xdr:col>55</xdr:col>
      <xdr:colOff>88900</xdr:colOff>
      <xdr:row>63</xdr:row>
      <xdr:rowOff>144780</xdr:rowOff>
    </xdr:to>
    <xdr:cxnSp macro="">
      <xdr:nvCxnSpPr>
        <xdr:cNvPr id="133" name="直線コネクタ 132">
          <a:extLst>
            <a:ext uri="{FF2B5EF4-FFF2-40B4-BE49-F238E27FC236}">
              <a16:creationId xmlns:a16="http://schemas.microsoft.com/office/drawing/2014/main" id="{00000000-0008-0000-0200-000085000000}"/>
            </a:ext>
          </a:extLst>
        </xdr:cNvPr>
        <xdr:cNvCxnSpPr/>
      </xdr:nvCxnSpPr>
      <xdr:spPr>
        <a:xfrm>
          <a:off x="10388600" y="10946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22877</xdr:rowOff>
    </xdr:from>
    <xdr:ext cx="469744" cy="259045"/>
    <xdr:sp macro="" textlink="">
      <xdr:nvSpPr>
        <xdr:cNvPr id="134" name="【体育館・プール】&#10;一人当たり面積最大値テキスト">
          <a:extLst>
            <a:ext uri="{FF2B5EF4-FFF2-40B4-BE49-F238E27FC236}">
              <a16:creationId xmlns:a16="http://schemas.microsoft.com/office/drawing/2014/main" id="{00000000-0008-0000-0200-000086000000}"/>
            </a:ext>
          </a:extLst>
        </xdr:cNvPr>
        <xdr:cNvSpPr txBox="1"/>
      </xdr:nvSpPr>
      <xdr:spPr>
        <a:xfrm>
          <a:off x="10515600" y="928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76200</xdr:rowOff>
    </xdr:from>
    <xdr:to>
      <xdr:col>55</xdr:col>
      <xdr:colOff>88900</xdr:colOff>
      <xdr:row>55</xdr:row>
      <xdr:rowOff>76200</xdr:rowOff>
    </xdr:to>
    <xdr:cxnSp macro="">
      <xdr:nvCxnSpPr>
        <xdr:cNvPr id="135" name="直線コネクタ 134">
          <a:extLst>
            <a:ext uri="{FF2B5EF4-FFF2-40B4-BE49-F238E27FC236}">
              <a16:creationId xmlns:a16="http://schemas.microsoft.com/office/drawing/2014/main" id="{00000000-0008-0000-0200-000087000000}"/>
            </a:ext>
          </a:extLst>
        </xdr:cNvPr>
        <xdr:cNvCxnSpPr/>
      </xdr:nvCxnSpPr>
      <xdr:spPr>
        <a:xfrm>
          <a:off x="10388600" y="950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13987</xdr:rowOff>
    </xdr:from>
    <xdr:ext cx="469744" cy="259045"/>
    <xdr:sp macro="" textlink="">
      <xdr:nvSpPr>
        <xdr:cNvPr id="136" name="【体育館・プール】&#10;一人当たり面積平均値テキスト">
          <a:extLst>
            <a:ext uri="{FF2B5EF4-FFF2-40B4-BE49-F238E27FC236}">
              <a16:creationId xmlns:a16="http://schemas.microsoft.com/office/drawing/2014/main" id="{00000000-0008-0000-0200-000088000000}"/>
            </a:ext>
          </a:extLst>
        </xdr:cNvPr>
        <xdr:cNvSpPr txBox="1"/>
      </xdr:nvSpPr>
      <xdr:spPr>
        <a:xfrm>
          <a:off x="10515600" y="103009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162560</xdr:rowOff>
    </xdr:from>
    <xdr:to>
      <xdr:col>55</xdr:col>
      <xdr:colOff>50800</xdr:colOff>
      <xdr:row>61</xdr:row>
      <xdr:rowOff>92710</xdr:rowOff>
    </xdr:to>
    <xdr:sp macro="" textlink="">
      <xdr:nvSpPr>
        <xdr:cNvPr id="137" name="フローチャート: 判断 136">
          <a:extLst>
            <a:ext uri="{FF2B5EF4-FFF2-40B4-BE49-F238E27FC236}">
              <a16:creationId xmlns:a16="http://schemas.microsoft.com/office/drawing/2014/main" id="{00000000-0008-0000-0200-000089000000}"/>
            </a:ext>
          </a:extLst>
        </xdr:cNvPr>
        <xdr:cNvSpPr/>
      </xdr:nvSpPr>
      <xdr:spPr>
        <a:xfrm>
          <a:off x="10426700" y="1044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163830</xdr:rowOff>
    </xdr:from>
    <xdr:to>
      <xdr:col>50</xdr:col>
      <xdr:colOff>165100</xdr:colOff>
      <xdr:row>61</xdr:row>
      <xdr:rowOff>93980</xdr:rowOff>
    </xdr:to>
    <xdr:sp macro="" textlink="">
      <xdr:nvSpPr>
        <xdr:cNvPr id="138" name="フローチャート: 判断 137">
          <a:extLst>
            <a:ext uri="{FF2B5EF4-FFF2-40B4-BE49-F238E27FC236}">
              <a16:creationId xmlns:a16="http://schemas.microsoft.com/office/drawing/2014/main" id="{00000000-0008-0000-0200-00008A000000}"/>
            </a:ext>
          </a:extLst>
        </xdr:cNvPr>
        <xdr:cNvSpPr/>
      </xdr:nvSpPr>
      <xdr:spPr>
        <a:xfrm>
          <a:off x="9588500" y="10450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26670</xdr:rowOff>
    </xdr:from>
    <xdr:to>
      <xdr:col>46</xdr:col>
      <xdr:colOff>38100</xdr:colOff>
      <xdr:row>61</xdr:row>
      <xdr:rowOff>128270</xdr:rowOff>
    </xdr:to>
    <xdr:sp macro="" textlink="">
      <xdr:nvSpPr>
        <xdr:cNvPr id="139" name="フローチャート: 判断 138">
          <a:extLst>
            <a:ext uri="{FF2B5EF4-FFF2-40B4-BE49-F238E27FC236}">
              <a16:creationId xmlns:a16="http://schemas.microsoft.com/office/drawing/2014/main" id="{00000000-0008-0000-0200-00008B000000}"/>
            </a:ext>
          </a:extLst>
        </xdr:cNvPr>
        <xdr:cNvSpPr/>
      </xdr:nvSpPr>
      <xdr:spPr>
        <a:xfrm>
          <a:off x="8699500" y="1048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34290</xdr:rowOff>
    </xdr:from>
    <xdr:to>
      <xdr:col>41</xdr:col>
      <xdr:colOff>101600</xdr:colOff>
      <xdr:row>61</xdr:row>
      <xdr:rowOff>135890</xdr:rowOff>
    </xdr:to>
    <xdr:sp macro="" textlink="">
      <xdr:nvSpPr>
        <xdr:cNvPr id="140" name="フローチャート: 判断 139">
          <a:extLst>
            <a:ext uri="{FF2B5EF4-FFF2-40B4-BE49-F238E27FC236}">
              <a16:creationId xmlns:a16="http://schemas.microsoft.com/office/drawing/2014/main" id="{00000000-0008-0000-0200-00008C000000}"/>
            </a:ext>
          </a:extLst>
        </xdr:cNvPr>
        <xdr:cNvSpPr/>
      </xdr:nvSpPr>
      <xdr:spPr>
        <a:xfrm>
          <a:off x="7810500" y="1049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43180</xdr:rowOff>
    </xdr:from>
    <xdr:to>
      <xdr:col>36</xdr:col>
      <xdr:colOff>165100</xdr:colOff>
      <xdr:row>61</xdr:row>
      <xdr:rowOff>144780</xdr:rowOff>
    </xdr:to>
    <xdr:sp macro="" textlink="">
      <xdr:nvSpPr>
        <xdr:cNvPr id="141" name="フローチャート: 判断 140">
          <a:extLst>
            <a:ext uri="{FF2B5EF4-FFF2-40B4-BE49-F238E27FC236}">
              <a16:creationId xmlns:a16="http://schemas.microsoft.com/office/drawing/2014/main" id="{00000000-0008-0000-0200-00008D000000}"/>
            </a:ext>
          </a:extLst>
        </xdr:cNvPr>
        <xdr:cNvSpPr/>
      </xdr:nvSpPr>
      <xdr:spPr>
        <a:xfrm>
          <a:off x="6921500" y="10501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00000000-0008-0000-0200-00008E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00000000-0008-0000-0200-00008F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4" name="テキスト ボックス 143">
          <a:extLst>
            <a:ext uri="{FF2B5EF4-FFF2-40B4-BE49-F238E27FC236}">
              <a16:creationId xmlns:a16="http://schemas.microsoft.com/office/drawing/2014/main" id="{00000000-0008-0000-0200-000090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5" name="テキスト ボックス 144">
          <a:extLst>
            <a:ext uri="{FF2B5EF4-FFF2-40B4-BE49-F238E27FC236}">
              <a16:creationId xmlns:a16="http://schemas.microsoft.com/office/drawing/2014/main" id="{00000000-0008-0000-0200-000091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6" name="テキスト ボックス 145">
          <a:extLst>
            <a:ext uri="{FF2B5EF4-FFF2-40B4-BE49-F238E27FC236}">
              <a16:creationId xmlns:a16="http://schemas.microsoft.com/office/drawing/2014/main" id="{00000000-0008-0000-0200-000092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170180</xdr:rowOff>
    </xdr:from>
    <xdr:to>
      <xdr:col>55</xdr:col>
      <xdr:colOff>50800</xdr:colOff>
      <xdr:row>63</xdr:row>
      <xdr:rowOff>100330</xdr:rowOff>
    </xdr:to>
    <xdr:sp macro="" textlink="">
      <xdr:nvSpPr>
        <xdr:cNvPr id="147" name="楕円 146">
          <a:extLst>
            <a:ext uri="{FF2B5EF4-FFF2-40B4-BE49-F238E27FC236}">
              <a16:creationId xmlns:a16="http://schemas.microsoft.com/office/drawing/2014/main" id="{00000000-0008-0000-0200-000093000000}"/>
            </a:ext>
          </a:extLst>
        </xdr:cNvPr>
        <xdr:cNvSpPr/>
      </xdr:nvSpPr>
      <xdr:spPr>
        <a:xfrm>
          <a:off x="10426700" y="1080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85107</xdr:rowOff>
    </xdr:from>
    <xdr:ext cx="469744" cy="259045"/>
    <xdr:sp macro="" textlink="">
      <xdr:nvSpPr>
        <xdr:cNvPr id="148" name="【体育館・プール】&#10;一人当たり面積該当値テキスト">
          <a:extLst>
            <a:ext uri="{FF2B5EF4-FFF2-40B4-BE49-F238E27FC236}">
              <a16:creationId xmlns:a16="http://schemas.microsoft.com/office/drawing/2014/main" id="{00000000-0008-0000-0200-000094000000}"/>
            </a:ext>
          </a:extLst>
        </xdr:cNvPr>
        <xdr:cNvSpPr txBox="1"/>
      </xdr:nvSpPr>
      <xdr:spPr>
        <a:xfrm>
          <a:off x="10515600" y="1071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1270</xdr:rowOff>
    </xdr:from>
    <xdr:to>
      <xdr:col>50</xdr:col>
      <xdr:colOff>165100</xdr:colOff>
      <xdr:row>63</xdr:row>
      <xdr:rowOff>102870</xdr:rowOff>
    </xdr:to>
    <xdr:sp macro="" textlink="">
      <xdr:nvSpPr>
        <xdr:cNvPr id="149" name="楕円 148">
          <a:extLst>
            <a:ext uri="{FF2B5EF4-FFF2-40B4-BE49-F238E27FC236}">
              <a16:creationId xmlns:a16="http://schemas.microsoft.com/office/drawing/2014/main" id="{00000000-0008-0000-0200-000095000000}"/>
            </a:ext>
          </a:extLst>
        </xdr:cNvPr>
        <xdr:cNvSpPr/>
      </xdr:nvSpPr>
      <xdr:spPr>
        <a:xfrm>
          <a:off x="9588500" y="1080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49530</xdr:rowOff>
    </xdr:from>
    <xdr:to>
      <xdr:col>55</xdr:col>
      <xdr:colOff>0</xdr:colOff>
      <xdr:row>63</xdr:row>
      <xdr:rowOff>52070</xdr:rowOff>
    </xdr:to>
    <xdr:cxnSp macro="">
      <xdr:nvCxnSpPr>
        <xdr:cNvPr id="150" name="直線コネクタ 149">
          <a:extLst>
            <a:ext uri="{FF2B5EF4-FFF2-40B4-BE49-F238E27FC236}">
              <a16:creationId xmlns:a16="http://schemas.microsoft.com/office/drawing/2014/main" id="{00000000-0008-0000-0200-000096000000}"/>
            </a:ext>
          </a:extLst>
        </xdr:cNvPr>
        <xdr:cNvCxnSpPr/>
      </xdr:nvCxnSpPr>
      <xdr:spPr>
        <a:xfrm flipV="1">
          <a:off x="9639300" y="10850880"/>
          <a:ext cx="8382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2540</xdr:rowOff>
    </xdr:from>
    <xdr:to>
      <xdr:col>46</xdr:col>
      <xdr:colOff>38100</xdr:colOff>
      <xdr:row>63</xdr:row>
      <xdr:rowOff>104140</xdr:rowOff>
    </xdr:to>
    <xdr:sp macro="" textlink="">
      <xdr:nvSpPr>
        <xdr:cNvPr id="151" name="楕円 150">
          <a:extLst>
            <a:ext uri="{FF2B5EF4-FFF2-40B4-BE49-F238E27FC236}">
              <a16:creationId xmlns:a16="http://schemas.microsoft.com/office/drawing/2014/main" id="{00000000-0008-0000-0200-000097000000}"/>
            </a:ext>
          </a:extLst>
        </xdr:cNvPr>
        <xdr:cNvSpPr/>
      </xdr:nvSpPr>
      <xdr:spPr>
        <a:xfrm>
          <a:off x="8699500" y="10803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52070</xdr:rowOff>
    </xdr:from>
    <xdr:to>
      <xdr:col>50</xdr:col>
      <xdr:colOff>114300</xdr:colOff>
      <xdr:row>63</xdr:row>
      <xdr:rowOff>53340</xdr:rowOff>
    </xdr:to>
    <xdr:cxnSp macro="">
      <xdr:nvCxnSpPr>
        <xdr:cNvPr id="152" name="直線コネクタ 151">
          <a:extLst>
            <a:ext uri="{FF2B5EF4-FFF2-40B4-BE49-F238E27FC236}">
              <a16:creationId xmlns:a16="http://schemas.microsoft.com/office/drawing/2014/main" id="{00000000-0008-0000-0200-000098000000}"/>
            </a:ext>
          </a:extLst>
        </xdr:cNvPr>
        <xdr:cNvCxnSpPr/>
      </xdr:nvCxnSpPr>
      <xdr:spPr>
        <a:xfrm flipV="1">
          <a:off x="8750300" y="1085342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3810</xdr:rowOff>
    </xdr:from>
    <xdr:to>
      <xdr:col>41</xdr:col>
      <xdr:colOff>101600</xdr:colOff>
      <xdr:row>63</xdr:row>
      <xdr:rowOff>105410</xdr:rowOff>
    </xdr:to>
    <xdr:sp macro="" textlink="">
      <xdr:nvSpPr>
        <xdr:cNvPr id="153" name="楕円 152">
          <a:extLst>
            <a:ext uri="{FF2B5EF4-FFF2-40B4-BE49-F238E27FC236}">
              <a16:creationId xmlns:a16="http://schemas.microsoft.com/office/drawing/2014/main" id="{00000000-0008-0000-0200-000099000000}"/>
            </a:ext>
          </a:extLst>
        </xdr:cNvPr>
        <xdr:cNvSpPr/>
      </xdr:nvSpPr>
      <xdr:spPr>
        <a:xfrm>
          <a:off x="7810500" y="10805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53340</xdr:rowOff>
    </xdr:from>
    <xdr:to>
      <xdr:col>45</xdr:col>
      <xdr:colOff>177800</xdr:colOff>
      <xdr:row>63</xdr:row>
      <xdr:rowOff>54610</xdr:rowOff>
    </xdr:to>
    <xdr:cxnSp macro="">
      <xdr:nvCxnSpPr>
        <xdr:cNvPr id="154" name="直線コネクタ 153">
          <a:extLst>
            <a:ext uri="{FF2B5EF4-FFF2-40B4-BE49-F238E27FC236}">
              <a16:creationId xmlns:a16="http://schemas.microsoft.com/office/drawing/2014/main" id="{00000000-0008-0000-0200-00009A000000}"/>
            </a:ext>
          </a:extLst>
        </xdr:cNvPr>
        <xdr:cNvCxnSpPr/>
      </xdr:nvCxnSpPr>
      <xdr:spPr>
        <a:xfrm flipV="1">
          <a:off x="7861300" y="1085469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6350</xdr:rowOff>
    </xdr:from>
    <xdr:to>
      <xdr:col>36</xdr:col>
      <xdr:colOff>165100</xdr:colOff>
      <xdr:row>63</xdr:row>
      <xdr:rowOff>107950</xdr:rowOff>
    </xdr:to>
    <xdr:sp macro="" textlink="">
      <xdr:nvSpPr>
        <xdr:cNvPr id="155" name="楕円 154">
          <a:extLst>
            <a:ext uri="{FF2B5EF4-FFF2-40B4-BE49-F238E27FC236}">
              <a16:creationId xmlns:a16="http://schemas.microsoft.com/office/drawing/2014/main" id="{00000000-0008-0000-0200-00009B000000}"/>
            </a:ext>
          </a:extLst>
        </xdr:cNvPr>
        <xdr:cNvSpPr/>
      </xdr:nvSpPr>
      <xdr:spPr>
        <a:xfrm>
          <a:off x="6921500" y="1080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54610</xdr:rowOff>
    </xdr:from>
    <xdr:to>
      <xdr:col>41</xdr:col>
      <xdr:colOff>50800</xdr:colOff>
      <xdr:row>63</xdr:row>
      <xdr:rowOff>57150</xdr:rowOff>
    </xdr:to>
    <xdr:cxnSp macro="">
      <xdr:nvCxnSpPr>
        <xdr:cNvPr id="156" name="直線コネクタ 155">
          <a:extLst>
            <a:ext uri="{FF2B5EF4-FFF2-40B4-BE49-F238E27FC236}">
              <a16:creationId xmlns:a16="http://schemas.microsoft.com/office/drawing/2014/main" id="{00000000-0008-0000-0200-00009C000000}"/>
            </a:ext>
          </a:extLst>
        </xdr:cNvPr>
        <xdr:cNvCxnSpPr/>
      </xdr:nvCxnSpPr>
      <xdr:spPr>
        <a:xfrm flipV="1">
          <a:off x="6972300" y="10855960"/>
          <a:ext cx="88900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110507</xdr:rowOff>
    </xdr:from>
    <xdr:ext cx="469744" cy="259045"/>
    <xdr:sp macro="" textlink="">
      <xdr:nvSpPr>
        <xdr:cNvPr id="157" name="n_1aveValue【体育館・プール】&#10;一人当たり面積">
          <a:extLst>
            <a:ext uri="{FF2B5EF4-FFF2-40B4-BE49-F238E27FC236}">
              <a16:creationId xmlns:a16="http://schemas.microsoft.com/office/drawing/2014/main" id="{00000000-0008-0000-0200-00009D000000}"/>
            </a:ext>
          </a:extLst>
        </xdr:cNvPr>
        <xdr:cNvSpPr txBox="1"/>
      </xdr:nvSpPr>
      <xdr:spPr>
        <a:xfrm>
          <a:off x="9391727" y="10226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144797</xdr:rowOff>
    </xdr:from>
    <xdr:ext cx="469744" cy="259045"/>
    <xdr:sp macro="" textlink="">
      <xdr:nvSpPr>
        <xdr:cNvPr id="158" name="n_2aveValue【体育館・プール】&#10;一人当たり面積">
          <a:extLst>
            <a:ext uri="{FF2B5EF4-FFF2-40B4-BE49-F238E27FC236}">
              <a16:creationId xmlns:a16="http://schemas.microsoft.com/office/drawing/2014/main" id="{00000000-0008-0000-0200-00009E000000}"/>
            </a:ext>
          </a:extLst>
        </xdr:cNvPr>
        <xdr:cNvSpPr txBox="1"/>
      </xdr:nvSpPr>
      <xdr:spPr>
        <a:xfrm>
          <a:off x="8515427" y="1026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152417</xdr:rowOff>
    </xdr:from>
    <xdr:ext cx="469744" cy="259045"/>
    <xdr:sp macro="" textlink="">
      <xdr:nvSpPr>
        <xdr:cNvPr id="159" name="n_3aveValue【体育館・プール】&#10;一人当たり面積">
          <a:extLst>
            <a:ext uri="{FF2B5EF4-FFF2-40B4-BE49-F238E27FC236}">
              <a16:creationId xmlns:a16="http://schemas.microsoft.com/office/drawing/2014/main" id="{00000000-0008-0000-0200-00009F000000}"/>
            </a:ext>
          </a:extLst>
        </xdr:cNvPr>
        <xdr:cNvSpPr txBox="1"/>
      </xdr:nvSpPr>
      <xdr:spPr>
        <a:xfrm>
          <a:off x="7626427" y="10267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161307</xdr:rowOff>
    </xdr:from>
    <xdr:ext cx="469744" cy="259045"/>
    <xdr:sp macro="" textlink="">
      <xdr:nvSpPr>
        <xdr:cNvPr id="160" name="n_4aveValue【体育館・プール】&#10;一人当たり面積">
          <a:extLst>
            <a:ext uri="{FF2B5EF4-FFF2-40B4-BE49-F238E27FC236}">
              <a16:creationId xmlns:a16="http://schemas.microsoft.com/office/drawing/2014/main" id="{00000000-0008-0000-0200-0000A0000000}"/>
            </a:ext>
          </a:extLst>
        </xdr:cNvPr>
        <xdr:cNvSpPr txBox="1"/>
      </xdr:nvSpPr>
      <xdr:spPr>
        <a:xfrm>
          <a:off x="6737427" y="10276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93997</xdr:rowOff>
    </xdr:from>
    <xdr:ext cx="469744" cy="259045"/>
    <xdr:sp macro="" textlink="">
      <xdr:nvSpPr>
        <xdr:cNvPr id="161" name="n_1mainValue【体育館・プール】&#10;一人当たり面積">
          <a:extLst>
            <a:ext uri="{FF2B5EF4-FFF2-40B4-BE49-F238E27FC236}">
              <a16:creationId xmlns:a16="http://schemas.microsoft.com/office/drawing/2014/main" id="{00000000-0008-0000-0200-0000A1000000}"/>
            </a:ext>
          </a:extLst>
        </xdr:cNvPr>
        <xdr:cNvSpPr txBox="1"/>
      </xdr:nvSpPr>
      <xdr:spPr>
        <a:xfrm>
          <a:off x="9391727" y="10895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95267</xdr:rowOff>
    </xdr:from>
    <xdr:ext cx="469744" cy="259045"/>
    <xdr:sp macro="" textlink="">
      <xdr:nvSpPr>
        <xdr:cNvPr id="162" name="n_2mainValue【体育館・プール】&#10;一人当たり面積">
          <a:extLst>
            <a:ext uri="{FF2B5EF4-FFF2-40B4-BE49-F238E27FC236}">
              <a16:creationId xmlns:a16="http://schemas.microsoft.com/office/drawing/2014/main" id="{00000000-0008-0000-0200-0000A2000000}"/>
            </a:ext>
          </a:extLst>
        </xdr:cNvPr>
        <xdr:cNvSpPr txBox="1"/>
      </xdr:nvSpPr>
      <xdr:spPr>
        <a:xfrm>
          <a:off x="8515427" y="1089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96537</xdr:rowOff>
    </xdr:from>
    <xdr:ext cx="469744" cy="259045"/>
    <xdr:sp macro="" textlink="">
      <xdr:nvSpPr>
        <xdr:cNvPr id="163" name="n_3mainValue【体育館・プール】&#10;一人当たり面積">
          <a:extLst>
            <a:ext uri="{FF2B5EF4-FFF2-40B4-BE49-F238E27FC236}">
              <a16:creationId xmlns:a16="http://schemas.microsoft.com/office/drawing/2014/main" id="{00000000-0008-0000-0200-0000A3000000}"/>
            </a:ext>
          </a:extLst>
        </xdr:cNvPr>
        <xdr:cNvSpPr txBox="1"/>
      </xdr:nvSpPr>
      <xdr:spPr>
        <a:xfrm>
          <a:off x="7626427" y="10897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99077</xdr:rowOff>
    </xdr:from>
    <xdr:ext cx="469744" cy="259045"/>
    <xdr:sp macro="" textlink="">
      <xdr:nvSpPr>
        <xdr:cNvPr id="164" name="n_4mainValue【体育館・プール】&#10;一人当たり面積">
          <a:extLst>
            <a:ext uri="{FF2B5EF4-FFF2-40B4-BE49-F238E27FC236}">
              <a16:creationId xmlns:a16="http://schemas.microsoft.com/office/drawing/2014/main" id="{00000000-0008-0000-0200-0000A4000000}"/>
            </a:ext>
          </a:extLst>
        </xdr:cNvPr>
        <xdr:cNvSpPr txBox="1"/>
      </xdr:nvSpPr>
      <xdr:spPr>
        <a:xfrm>
          <a:off x="6737427" y="1090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5" name="正方形/長方形 164">
          <a:extLst>
            <a:ext uri="{FF2B5EF4-FFF2-40B4-BE49-F238E27FC236}">
              <a16:creationId xmlns:a16="http://schemas.microsoft.com/office/drawing/2014/main" id="{00000000-0008-0000-0200-0000A5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6" name="正方形/長方形 165">
          <a:extLst>
            <a:ext uri="{FF2B5EF4-FFF2-40B4-BE49-F238E27FC236}">
              <a16:creationId xmlns:a16="http://schemas.microsoft.com/office/drawing/2014/main" id="{00000000-0008-0000-0200-0000A6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7" name="正方形/長方形 166">
          <a:extLst>
            <a:ext uri="{FF2B5EF4-FFF2-40B4-BE49-F238E27FC236}">
              <a16:creationId xmlns:a16="http://schemas.microsoft.com/office/drawing/2014/main" id="{00000000-0008-0000-0200-0000A7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8" name="正方形/長方形 167">
          <a:extLst>
            <a:ext uri="{FF2B5EF4-FFF2-40B4-BE49-F238E27FC236}">
              <a16:creationId xmlns:a16="http://schemas.microsoft.com/office/drawing/2014/main" id="{00000000-0008-0000-0200-0000A8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9" name="正方形/長方形 168">
          <a:extLst>
            <a:ext uri="{FF2B5EF4-FFF2-40B4-BE49-F238E27FC236}">
              <a16:creationId xmlns:a16="http://schemas.microsoft.com/office/drawing/2014/main" id="{00000000-0008-0000-0200-0000A9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0" name="正方形/長方形 169">
          <a:extLst>
            <a:ext uri="{FF2B5EF4-FFF2-40B4-BE49-F238E27FC236}">
              <a16:creationId xmlns:a16="http://schemas.microsoft.com/office/drawing/2014/main" id="{00000000-0008-0000-0200-0000AA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1" name="正方形/長方形 170">
          <a:extLst>
            <a:ext uri="{FF2B5EF4-FFF2-40B4-BE49-F238E27FC236}">
              <a16:creationId xmlns:a16="http://schemas.microsoft.com/office/drawing/2014/main" id="{00000000-0008-0000-0200-0000AB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2" name="正方形/長方形 171">
          <a:extLst>
            <a:ext uri="{FF2B5EF4-FFF2-40B4-BE49-F238E27FC236}">
              <a16:creationId xmlns:a16="http://schemas.microsoft.com/office/drawing/2014/main" id="{00000000-0008-0000-0200-0000AC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3" name="テキスト ボックス 172">
          <a:extLst>
            <a:ext uri="{FF2B5EF4-FFF2-40B4-BE49-F238E27FC236}">
              <a16:creationId xmlns:a16="http://schemas.microsoft.com/office/drawing/2014/main" id="{00000000-0008-0000-0200-0000AD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4" name="直線コネクタ 173">
          <a:extLst>
            <a:ext uri="{FF2B5EF4-FFF2-40B4-BE49-F238E27FC236}">
              <a16:creationId xmlns:a16="http://schemas.microsoft.com/office/drawing/2014/main" id="{00000000-0008-0000-0200-0000AE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5" name="テキスト ボックス 174">
          <a:extLst>
            <a:ext uri="{FF2B5EF4-FFF2-40B4-BE49-F238E27FC236}">
              <a16:creationId xmlns:a16="http://schemas.microsoft.com/office/drawing/2014/main" id="{00000000-0008-0000-0200-0000AF00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6" name="直線コネクタ 175">
          <a:extLst>
            <a:ext uri="{FF2B5EF4-FFF2-40B4-BE49-F238E27FC236}">
              <a16:creationId xmlns:a16="http://schemas.microsoft.com/office/drawing/2014/main" id="{00000000-0008-0000-0200-0000B000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7" name="テキスト ボックス 176">
          <a:extLst>
            <a:ext uri="{FF2B5EF4-FFF2-40B4-BE49-F238E27FC236}">
              <a16:creationId xmlns:a16="http://schemas.microsoft.com/office/drawing/2014/main" id="{00000000-0008-0000-0200-0000B100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8" name="直線コネクタ 177">
          <a:extLst>
            <a:ext uri="{FF2B5EF4-FFF2-40B4-BE49-F238E27FC236}">
              <a16:creationId xmlns:a16="http://schemas.microsoft.com/office/drawing/2014/main" id="{00000000-0008-0000-0200-0000B200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9" name="テキスト ボックス 178">
          <a:extLst>
            <a:ext uri="{FF2B5EF4-FFF2-40B4-BE49-F238E27FC236}">
              <a16:creationId xmlns:a16="http://schemas.microsoft.com/office/drawing/2014/main" id="{00000000-0008-0000-0200-0000B300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80" name="直線コネクタ 179">
          <a:extLst>
            <a:ext uri="{FF2B5EF4-FFF2-40B4-BE49-F238E27FC236}">
              <a16:creationId xmlns:a16="http://schemas.microsoft.com/office/drawing/2014/main" id="{00000000-0008-0000-0200-0000B400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81" name="テキスト ボックス 180">
          <a:extLst>
            <a:ext uri="{FF2B5EF4-FFF2-40B4-BE49-F238E27FC236}">
              <a16:creationId xmlns:a16="http://schemas.microsoft.com/office/drawing/2014/main" id="{00000000-0008-0000-0200-0000B500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82" name="直線コネクタ 181">
          <a:extLst>
            <a:ext uri="{FF2B5EF4-FFF2-40B4-BE49-F238E27FC236}">
              <a16:creationId xmlns:a16="http://schemas.microsoft.com/office/drawing/2014/main" id="{00000000-0008-0000-0200-0000B600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3" name="テキスト ボックス 182">
          <a:extLst>
            <a:ext uri="{FF2B5EF4-FFF2-40B4-BE49-F238E27FC236}">
              <a16:creationId xmlns:a16="http://schemas.microsoft.com/office/drawing/2014/main" id="{00000000-0008-0000-0200-0000B700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4" name="直線コネクタ 183">
          <a:extLst>
            <a:ext uri="{FF2B5EF4-FFF2-40B4-BE49-F238E27FC236}">
              <a16:creationId xmlns:a16="http://schemas.microsoft.com/office/drawing/2014/main" id="{00000000-0008-0000-0200-0000B800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5" name="テキスト ボックス 184">
          <a:extLst>
            <a:ext uri="{FF2B5EF4-FFF2-40B4-BE49-F238E27FC236}">
              <a16:creationId xmlns:a16="http://schemas.microsoft.com/office/drawing/2014/main" id="{00000000-0008-0000-0200-0000B900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6" name="直線コネクタ 185">
          <a:extLst>
            <a:ext uri="{FF2B5EF4-FFF2-40B4-BE49-F238E27FC236}">
              <a16:creationId xmlns:a16="http://schemas.microsoft.com/office/drawing/2014/main" id="{00000000-0008-0000-0200-0000BA00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7" name="テキスト ボックス 186">
          <a:extLst>
            <a:ext uri="{FF2B5EF4-FFF2-40B4-BE49-F238E27FC236}">
              <a16:creationId xmlns:a16="http://schemas.microsoft.com/office/drawing/2014/main" id="{00000000-0008-0000-0200-0000BB00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8" name="直線コネクタ 187">
          <a:extLst>
            <a:ext uri="{FF2B5EF4-FFF2-40B4-BE49-F238E27FC236}">
              <a16:creationId xmlns:a16="http://schemas.microsoft.com/office/drawing/2014/main" id="{00000000-0008-0000-0200-0000BC00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9" name="【福祉施設】&#10;有形固定資産減価償却率グラフ枠">
          <a:extLst>
            <a:ext uri="{FF2B5EF4-FFF2-40B4-BE49-F238E27FC236}">
              <a16:creationId xmlns:a16="http://schemas.microsoft.com/office/drawing/2014/main" id="{00000000-0008-0000-0200-0000BD00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95250</xdr:rowOff>
    </xdr:from>
    <xdr:to>
      <xdr:col>24</xdr:col>
      <xdr:colOff>62865</xdr:colOff>
      <xdr:row>86</xdr:row>
      <xdr:rowOff>167095</xdr:rowOff>
    </xdr:to>
    <xdr:cxnSp macro="">
      <xdr:nvCxnSpPr>
        <xdr:cNvPr id="190" name="直線コネクタ 189">
          <a:extLst>
            <a:ext uri="{FF2B5EF4-FFF2-40B4-BE49-F238E27FC236}">
              <a16:creationId xmlns:a16="http://schemas.microsoft.com/office/drawing/2014/main" id="{00000000-0008-0000-0200-0000BE000000}"/>
            </a:ext>
          </a:extLst>
        </xdr:cNvPr>
        <xdr:cNvCxnSpPr/>
      </xdr:nvCxnSpPr>
      <xdr:spPr>
        <a:xfrm flipV="1">
          <a:off x="4634865" y="13296900"/>
          <a:ext cx="0" cy="1614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170922</xdr:rowOff>
    </xdr:from>
    <xdr:ext cx="405111" cy="259045"/>
    <xdr:sp macro="" textlink="">
      <xdr:nvSpPr>
        <xdr:cNvPr id="191" name="【福祉施設】&#10;有形固定資産減価償却率最小値テキスト">
          <a:extLst>
            <a:ext uri="{FF2B5EF4-FFF2-40B4-BE49-F238E27FC236}">
              <a16:creationId xmlns:a16="http://schemas.microsoft.com/office/drawing/2014/main" id="{00000000-0008-0000-0200-0000BF000000}"/>
            </a:ext>
          </a:extLst>
        </xdr:cNvPr>
        <xdr:cNvSpPr txBox="1"/>
      </xdr:nvSpPr>
      <xdr:spPr>
        <a:xfrm>
          <a:off x="4673600" y="1491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167095</xdr:rowOff>
    </xdr:from>
    <xdr:to>
      <xdr:col>24</xdr:col>
      <xdr:colOff>152400</xdr:colOff>
      <xdr:row>86</xdr:row>
      <xdr:rowOff>167095</xdr:rowOff>
    </xdr:to>
    <xdr:cxnSp macro="">
      <xdr:nvCxnSpPr>
        <xdr:cNvPr id="192" name="直線コネクタ 191">
          <a:extLst>
            <a:ext uri="{FF2B5EF4-FFF2-40B4-BE49-F238E27FC236}">
              <a16:creationId xmlns:a16="http://schemas.microsoft.com/office/drawing/2014/main" id="{00000000-0008-0000-0200-0000C0000000}"/>
            </a:ext>
          </a:extLst>
        </xdr:cNvPr>
        <xdr:cNvCxnSpPr/>
      </xdr:nvCxnSpPr>
      <xdr:spPr>
        <a:xfrm>
          <a:off x="4546600" y="14911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41927</xdr:rowOff>
    </xdr:from>
    <xdr:ext cx="340478" cy="259045"/>
    <xdr:sp macro="" textlink="">
      <xdr:nvSpPr>
        <xdr:cNvPr id="193" name="【福祉施設】&#10;有形固定資産減価償却率最大値テキスト">
          <a:extLst>
            <a:ext uri="{FF2B5EF4-FFF2-40B4-BE49-F238E27FC236}">
              <a16:creationId xmlns:a16="http://schemas.microsoft.com/office/drawing/2014/main" id="{00000000-0008-0000-0200-0000C1000000}"/>
            </a:ext>
          </a:extLst>
        </xdr:cNvPr>
        <xdr:cNvSpPr txBox="1"/>
      </xdr:nvSpPr>
      <xdr:spPr>
        <a:xfrm>
          <a:off x="4673600" y="130721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95250</xdr:rowOff>
    </xdr:from>
    <xdr:to>
      <xdr:col>24</xdr:col>
      <xdr:colOff>152400</xdr:colOff>
      <xdr:row>77</xdr:row>
      <xdr:rowOff>95250</xdr:rowOff>
    </xdr:to>
    <xdr:cxnSp macro="">
      <xdr:nvCxnSpPr>
        <xdr:cNvPr id="194" name="直線コネクタ 193">
          <a:extLst>
            <a:ext uri="{FF2B5EF4-FFF2-40B4-BE49-F238E27FC236}">
              <a16:creationId xmlns:a16="http://schemas.microsoft.com/office/drawing/2014/main" id="{00000000-0008-0000-0200-0000C2000000}"/>
            </a:ext>
          </a:extLst>
        </xdr:cNvPr>
        <xdr:cNvCxnSpPr/>
      </xdr:nvCxnSpPr>
      <xdr:spPr>
        <a:xfrm>
          <a:off x="4546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17978</xdr:rowOff>
    </xdr:from>
    <xdr:ext cx="405111" cy="259045"/>
    <xdr:sp macro="" textlink="">
      <xdr:nvSpPr>
        <xdr:cNvPr id="195" name="【福祉施設】&#10;有形固定資産減価償却率平均値テキスト">
          <a:extLst>
            <a:ext uri="{FF2B5EF4-FFF2-40B4-BE49-F238E27FC236}">
              <a16:creationId xmlns:a16="http://schemas.microsoft.com/office/drawing/2014/main" id="{00000000-0008-0000-0200-0000C3000000}"/>
            </a:ext>
          </a:extLst>
        </xdr:cNvPr>
        <xdr:cNvSpPr txBox="1"/>
      </xdr:nvSpPr>
      <xdr:spPr>
        <a:xfrm>
          <a:off x="4673600" y="142483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39551</xdr:rowOff>
    </xdr:from>
    <xdr:to>
      <xdr:col>24</xdr:col>
      <xdr:colOff>114300</xdr:colOff>
      <xdr:row>83</xdr:row>
      <xdr:rowOff>141151</xdr:rowOff>
    </xdr:to>
    <xdr:sp macro="" textlink="">
      <xdr:nvSpPr>
        <xdr:cNvPr id="196" name="フローチャート: 判断 195">
          <a:extLst>
            <a:ext uri="{FF2B5EF4-FFF2-40B4-BE49-F238E27FC236}">
              <a16:creationId xmlns:a16="http://schemas.microsoft.com/office/drawing/2014/main" id="{00000000-0008-0000-0200-0000C4000000}"/>
            </a:ext>
          </a:extLst>
        </xdr:cNvPr>
        <xdr:cNvSpPr/>
      </xdr:nvSpPr>
      <xdr:spPr>
        <a:xfrm>
          <a:off x="4584700" y="14269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64044</xdr:rowOff>
    </xdr:from>
    <xdr:to>
      <xdr:col>20</xdr:col>
      <xdr:colOff>38100</xdr:colOff>
      <xdr:row>83</xdr:row>
      <xdr:rowOff>165644</xdr:rowOff>
    </xdr:to>
    <xdr:sp macro="" textlink="">
      <xdr:nvSpPr>
        <xdr:cNvPr id="197" name="フローチャート: 判断 196">
          <a:extLst>
            <a:ext uri="{FF2B5EF4-FFF2-40B4-BE49-F238E27FC236}">
              <a16:creationId xmlns:a16="http://schemas.microsoft.com/office/drawing/2014/main" id="{00000000-0008-0000-0200-0000C5000000}"/>
            </a:ext>
          </a:extLst>
        </xdr:cNvPr>
        <xdr:cNvSpPr/>
      </xdr:nvSpPr>
      <xdr:spPr>
        <a:xfrm>
          <a:off x="37465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80373</xdr:rowOff>
    </xdr:from>
    <xdr:to>
      <xdr:col>15</xdr:col>
      <xdr:colOff>101600</xdr:colOff>
      <xdr:row>84</xdr:row>
      <xdr:rowOff>10523</xdr:rowOff>
    </xdr:to>
    <xdr:sp macro="" textlink="">
      <xdr:nvSpPr>
        <xdr:cNvPr id="198" name="フローチャート: 判断 197">
          <a:extLst>
            <a:ext uri="{FF2B5EF4-FFF2-40B4-BE49-F238E27FC236}">
              <a16:creationId xmlns:a16="http://schemas.microsoft.com/office/drawing/2014/main" id="{00000000-0008-0000-0200-0000C6000000}"/>
            </a:ext>
          </a:extLst>
        </xdr:cNvPr>
        <xdr:cNvSpPr/>
      </xdr:nvSpPr>
      <xdr:spPr>
        <a:xfrm>
          <a:off x="2857500" y="1431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37919</xdr:rowOff>
    </xdr:from>
    <xdr:to>
      <xdr:col>10</xdr:col>
      <xdr:colOff>165100</xdr:colOff>
      <xdr:row>83</xdr:row>
      <xdr:rowOff>139519</xdr:rowOff>
    </xdr:to>
    <xdr:sp macro="" textlink="">
      <xdr:nvSpPr>
        <xdr:cNvPr id="199" name="フローチャート: 判断 198">
          <a:extLst>
            <a:ext uri="{FF2B5EF4-FFF2-40B4-BE49-F238E27FC236}">
              <a16:creationId xmlns:a16="http://schemas.microsoft.com/office/drawing/2014/main" id="{00000000-0008-0000-0200-0000C7000000}"/>
            </a:ext>
          </a:extLst>
        </xdr:cNvPr>
        <xdr:cNvSpPr/>
      </xdr:nvSpPr>
      <xdr:spPr>
        <a:xfrm>
          <a:off x="1968500" y="1426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142421</xdr:rowOff>
    </xdr:from>
    <xdr:to>
      <xdr:col>6</xdr:col>
      <xdr:colOff>38100</xdr:colOff>
      <xdr:row>83</xdr:row>
      <xdr:rowOff>72571</xdr:rowOff>
    </xdr:to>
    <xdr:sp macro="" textlink="">
      <xdr:nvSpPr>
        <xdr:cNvPr id="200" name="フローチャート: 判断 199">
          <a:extLst>
            <a:ext uri="{FF2B5EF4-FFF2-40B4-BE49-F238E27FC236}">
              <a16:creationId xmlns:a16="http://schemas.microsoft.com/office/drawing/2014/main" id="{00000000-0008-0000-0200-0000C8000000}"/>
            </a:ext>
          </a:extLst>
        </xdr:cNvPr>
        <xdr:cNvSpPr/>
      </xdr:nvSpPr>
      <xdr:spPr>
        <a:xfrm>
          <a:off x="1079500" y="1420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00000000-0008-0000-0200-0000C900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00000000-0008-0000-0200-0000CA00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00000000-0008-0000-0200-0000CB00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4" name="テキスト ボックス 203">
          <a:extLst>
            <a:ext uri="{FF2B5EF4-FFF2-40B4-BE49-F238E27FC236}">
              <a16:creationId xmlns:a16="http://schemas.microsoft.com/office/drawing/2014/main" id="{00000000-0008-0000-0200-0000CC00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5" name="テキスト ボックス 204">
          <a:extLst>
            <a:ext uri="{FF2B5EF4-FFF2-40B4-BE49-F238E27FC236}">
              <a16:creationId xmlns:a16="http://schemas.microsoft.com/office/drawing/2014/main" id="{00000000-0008-0000-0200-0000CD00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31387</xdr:rowOff>
    </xdr:from>
    <xdr:to>
      <xdr:col>24</xdr:col>
      <xdr:colOff>114300</xdr:colOff>
      <xdr:row>82</xdr:row>
      <xdr:rowOff>132987</xdr:rowOff>
    </xdr:to>
    <xdr:sp macro="" textlink="">
      <xdr:nvSpPr>
        <xdr:cNvPr id="206" name="楕円 205">
          <a:extLst>
            <a:ext uri="{FF2B5EF4-FFF2-40B4-BE49-F238E27FC236}">
              <a16:creationId xmlns:a16="http://schemas.microsoft.com/office/drawing/2014/main" id="{00000000-0008-0000-0200-0000CE000000}"/>
            </a:ext>
          </a:extLst>
        </xdr:cNvPr>
        <xdr:cNvSpPr/>
      </xdr:nvSpPr>
      <xdr:spPr>
        <a:xfrm>
          <a:off x="4584700" y="1409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54264</xdr:rowOff>
    </xdr:from>
    <xdr:ext cx="405111" cy="259045"/>
    <xdr:sp macro="" textlink="">
      <xdr:nvSpPr>
        <xdr:cNvPr id="207" name="【福祉施設】&#10;有形固定資産減価償却率該当値テキスト">
          <a:extLst>
            <a:ext uri="{FF2B5EF4-FFF2-40B4-BE49-F238E27FC236}">
              <a16:creationId xmlns:a16="http://schemas.microsoft.com/office/drawing/2014/main" id="{00000000-0008-0000-0200-0000CF000000}"/>
            </a:ext>
          </a:extLst>
        </xdr:cNvPr>
        <xdr:cNvSpPr txBox="1"/>
      </xdr:nvSpPr>
      <xdr:spPr>
        <a:xfrm>
          <a:off x="4673600" y="13941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137523</xdr:rowOff>
    </xdr:from>
    <xdr:to>
      <xdr:col>20</xdr:col>
      <xdr:colOff>38100</xdr:colOff>
      <xdr:row>82</xdr:row>
      <xdr:rowOff>67673</xdr:rowOff>
    </xdr:to>
    <xdr:sp macro="" textlink="">
      <xdr:nvSpPr>
        <xdr:cNvPr id="208" name="楕円 207">
          <a:extLst>
            <a:ext uri="{FF2B5EF4-FFF2-40B4-BE49-F238E27FC236}">
              <a16:creationId xmlns:a16="http://schemas.microsoft.com/office/drawing/2014/main" id="{00000000-0008-0000-0200-0000D0000000}"/>
            </a:ext>
          </a:extLst>
        </xdr:cNvPr>
        <xdr:cNvSpPr/>
      </xdr:nvSpPr>
      <xdr:spPr>
        <a:xfrm>
          <a:off x="3746500" y="1402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16873</xdr:rowOff>
    </xdr:from>
    <xdr:to>
      <xdr:col>24</xdr:col>
      <xdr:colOff>63500</xdr:colOff>
      <xdr:row>82</xdr:row>
      <xdr:rowOff>82187</xdr:rowOff>
    </xdr:to>
    <xdr:cxnSp macro="">
      <xdr:nvCxnSpPr>
        <xdr:cNvPr id="209" name="直線コネクタ 208">
          <a:extLst>
            <a:ext uri="{FF2B5EF4-FFF2-40B4-BE49-F238E27FC236}">
              <a16:creationId xmlns:a16="http://schemas.microsoft.com/office/drawing/2014/main" id="{00000000-0008-0000-0200-0000D1000000}"/>
            </a:ext>
          </a:extLst>
        </xdr:cNvPr>
        <xdr:cNvCxnSpPr/>
      </xdr:nvCxnSpPr>
      <xdr:spPr>
        <a:xfrm>
          <a:off x="3797300" y="14075773"/>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86905</xdr:rowOff>
    </xdr:from>
    <xdr:to>
      <xdr:col>15</xdr:col>
      <xdr:colOff>101600</xdr:colOff>
      <xdr:row>82</xdr:row>
      <xdr:rowOff>17055</xdr:rowOff>
    </xdr:to>
    <xdr:sp macro="" textlink="">
      <xdr:nvSpPr>
        <xdr:cNvPr id="210" name="楕円 209">
          <a:extLst>
            <a:ext uri="{FF2B5EF4-FFF2-40B4-BE49-F238E27FC236}">
              <a16:creationId xmlns:a16="http://schemas.microsoft.com/office/drawing/2014/main" id="{00000000-0008-0000-0200-0000D2000000}"/>
            </a:ext>
          </a:extLst>
        </xdr:cNvPr>
        <xdr:cNvSpPr/>
      </xdr:nvSpPr>
      <xdr:spPr>
        <a:xfrm>
          <a:off x="2857500" y="1397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137705</xdr:rowOff>
    </xdr:from>
    <xdr:to>
      <xdr:col>19</xdr:col>
      <xdr:colOff>177800</xdr:colOff>
      <xdr:row>82</xdr:row>
      <xdr:rowOff>16873</xdr:rowOff>
    </xdr:to>
    <xdr:cxnSp macro="">
      <xdr:nvCxnSpPr>
        <xdr:cNvPr id="211" name="直線コネクタ 210">
          <a:extLst>
            <a:ext uri="{FF2B5EF4-FFF2-40B4-BE49-F238E27FC236}">
              <a16:creationId xmlns:a16="http://schemas.microsoft.com/office/drawing/2014/main" id="{00000000-0008-0000-0200-0000D3000000}"/>
            </a:ext>
          </a:extLst>
        </xdr:cNvPr>
        <xdr:cNvCxnSpPr/>
      </xdr:nvCxnSpPr>
      <xdr:spPr>
        <a:xfrm>
          <a:off x="2908300" y="14025155"/>
          <a:ext cx="8890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139156</xdr:rowOff>
    </xdr:from>
    <xdr:to>
      <xdr:col>10</xdr:col>
      <xdr:colOff>165100</xdr:colOff>
      <xdr:row>82</xdr:row>
      <xdr:rowOff>69306</xdr:rowOff>
    </xdr:to>
    <xdr:sp macro="" textlink="">
      <xdr:nvSpPr>
        <xdr:cNvPr id="212" name="楕円 211">
          <a:extLst>
            <a:ext uri="{FF2B5EF4-FFF2-40B4-BE49-F238E27FC236}">
              <a16:creationId xmlns:a16="http://schemas.microsoft.com/office/drawing/2014/main" id="{00000000-0008-0000-0200-0000D4000000}"/>
            </a:ext>
          </a:extLst>
        </xdr:cNvPr>
        <xdr:cNvSpPr/>
      </xdr:nvSpPr>
      <xdr:spPr>
        <a:xfrm>
          <a:off x="1968500" y="1402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137705</xdr:rowOff>
    </xdr:from>
    <xdr:to>
      <xdr:col>15</xdr:col>
      <xdr:colOff>50800</xdr:colOff>
      <xdr:row>82</xdr:row>
      <xdr:rowOff>18506</xdr:rowOff>
    </xdr:to>
    <xdr:cxnSp macro="">
      <xdr:nvCxnSpPr>
        <xdr:cNvPr id="213" name="直線コネクタ 212">
          <a:extLst>
            <a:ext uri="{FF2B5EF4-FFF2-40B4-BE49-F238E27FC236}">
              <a16:creationId xmlns:a16="http://schemas.microsoft.com/office/drawing/2014/main" id="{00000000-0008-0000-0200-0000D5000000}"/>
            </a:ext>
          </a:extLst>
        </xdr:cNvPr>
        <xdr:cNvCxnSpPr/>
      </xdr:nvCxnSpPr>
      <xdr:spPr>
        <a:xfrm flipV="1">
          <a:off x="2019300" y="14025155"/>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91802</xdr:rowOff>
    </xdr:from>
    <xdr:to>
      <xdr:col>6</xdr:col>
      <xdr:colOff>38100</xdr:colOff>
      <xdr:row>82</xdr:row>
      <xdr:rowOff>21952</xdr:rowOff>
    </xdr:to>
    <xdr:sp macro="" textlink="">
      <xdr:nvSpPr>
        <xdr:cNvPr id="214" name="楕円 213">
          <a:extLst>
            <a:ext uri="{FF2B5EF4-FFF2-40B4-BE49-F238E27FC236}">
              <a16:creationId xmlns:a16="http://schemas.microsoft.com/office/drawing/2014/main" id="{00000000-0008-0000-0200-0000D6000000}"/>
            </a:ext>
          </a:extLst>
        </xdr:cNvPr>
        <xdr:cNvSpPr/>
      </xdr:nvSpPr>
      <xdr:spPr>
        <a:xfrm>
          <a:off x="1079500" y="13979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142602</xdr:rowOff>
    </xdr:from>
    <xdr:to>
      <xdr:col>10</xdr:col>
      <xdr:colOff>114300</xdr:colOff>
      <xdr:row>82</xdr:row>
      <xdr:rowOff>18506</xdr:rowOff>
    </xdr:to>
    <xdr:cxnSp macro="">
      <xdr:nvCxnSpPr>
        <xdr:cNvPr id="215" name="直線コネクタ 214">
          <a:extLst>
            <a:ext uri="{FF2B5EF4-FFF2-40B4-BE49-F238E27FC236}">
              <a16:creationId xmlns:a16="http://schemas.microsoft.com/office/drawing/2014/main" id="{00000000-0008-0000-0200-0000D7000000}"/>
            </a:ext>
          </a:extLst>
        </xdr:cNvPr>
        <xdr:cNvCxnSpPr/>
      </xdr:nvCxnSpPr>
      <xdr:spPr>
        <a:xfrm>
          <a:off x="1130300" y="14030052"/>
          <a:ext cx="889000" cy="47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156771</xdr:rowOff>
    </xdr:from>
    <xdr:ext cx="405111" cy="259045"/>
    <xdr:sp macro="" textlink="">
      <xdr:nvSpPr>
        <xdr:cNvPr id="216" name="n_1aveValue【福祉施設】&#10;有形固定資産減価償却率">
          <a:extLst>
            <a:ext uri="{FF2B5EF4-FFF2-40B4-BE49-F238E27FC236}">
              <a16:creationId xmlns:a16="http://schemas.microsoft.com/office/drawing/2014/main" id="{00000000-0008-0000-0200-0000D8000000}"/>
            </a:ext>
          </a:extLst>
        </xdr:cNvPr>
        <xdr:cNvSpPr txBox="1"/>
      </xdr:nvSpPr>
      <xdr:spPr>
        <a:xfrm>
          <a:off x="3582044" y="1438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1650</xdr:rowOff>
    </xdr:from>
    <xdr:ext cx="405111" cy="259045"/>
    <xdr:sp macro="" textlink="">
      <xdr:nvSpPr>
        <xdr:cNvPr id="217" name="n_2aveValue【福祉施設】&#10;有形固定資産減価償却率">
          <a:extLst>
            <a:ext uri="{FF2B5EF4-FFF2-40B4-BE49-F238E27FC236}">
              <a16:creationId xmlns:a16="http://schemas.microsoft.com/office/drawing/2014/main" id="{00000000-0008-0000-0200-0000D9000000}"/>
            </a:ext>
          </a:extLst>
        </xdr:cNvPr>
        <xdr:cNvSpPr txBox="1"/>
      </xdr:nvSpPr>
      <xdr:spPr>
        <a:xfrm>
          <a:off x="2705744" y="1440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130646</xdr:rowOff>
    </xdr:from>
    <xdr:ext cx="405111" cy="259045"/>
    <xdr:sp macro="" textlink="">
      <xdr:nvSpPr>
        <xdr:cNvPr id="218" name="n_3aveValue【福祉施設】&#10;有形固定資産減価償却率">
          <a:extLst>
            <a:ext uri="{FF2B5EF4-FFF2-40B4-BE49-F238E27FC236}">
              <a16:creationId xmlns:a16="http://schemas.microsoft.com/office/drawing/2014/main" id="{00000000-0008-0000-0200-0000DA000000}"/>
            </a:ext>
          </a:extLst>
        </xdr:cNvPr>
        <xdr:cNvSpPr txBox="1"/>
      </xdr:nvSpPr>
      <xdr:spPr>
        <a:xfrm>
          <a:off x="1816744" y="143609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63698</xdr:rowOff>
    </xdr:from>
    <xdr:ext cx="405111" cy="259045"/>
    <xdr:sp macro="" textlink="">
      <xdr:nvSpPr>
        <xdr:cNvPr id="219" name="n_4aveValue【福祉施設】&#10;有形固定資産減価償却率">
          <a:extLst>
            <a:ext uri="{FF2B5EF4-FFF2-40B4-BE49-F238E27FC236}">
              <a16:creationId xmlns:a16="http://schemas.microsoft.com/office/drawing/2014/main" id="{00000000-0008-0000-0200-0000DB000000}"/>
            </a:ext>
          </a:extLst>
        </xdr:cNvPr>
        <xdr:cNvSpPr txBox="1"/>
      </xdr:nvSpPr>
      <xdr:spPr>
        <a:xfrm>
          <a:off x="927744" y="142940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84200</xdr:rowOff>
    </xdr:from>
    <xdr:ext cx="405111" cy="259045"/>
    <xdr:sp macro="" textlink="">
      <xdr:nvSpPr>
        <xdr:cNvPr id="220" name="n_1mainValue【福祉施設】&#10;有形固定資産減価償却率">
          <a:extLst>
            <a:ext uri="{FF2B5EF4-FFF2-40B4-BE49-F238E27FC236}">
              <a16:creationId xmlns:a16="http://schemas.microsoft.com/office/drawing/2014/main" id="{00000000-0008-0000-0200-0000DC000000}"/>
            </a:ext>
          </a:extLst>
        </xdr:cNvPr>
        <xdr:cNvSpPr txBox="1"/>
      </xdr:nvSpPr>
      <xdr:spPr>
        <a:xfrm>
          <a:off x="3582044" y="1380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33582</xdr:rowOff>
    </xdr:from>
    <xdr:ext cx="405111" cy="259045"/>
    <xdr:sp macro="" textlink="">
      <xdr:nvSpPr>
        <xdr:cNvPr id="221" name="n_2mainValue【福祉施設】&#10;有形固定資産減価償却率">
          <a:extLst>
            <a:ext uri="{FF2B5EF4-FFF2-40B4-BE49-F238E27FC236}">
              <a16:creationId xmlns:a16="http://schemas.microsoft.com/office/drawing/2014/main" id="{00000000-0008-0000-0200-0000DD000000}"/>
            </a:ext>
          </a:extLst>
        </xdr:cNvPr>
        <xdr:cNvSpPr txBox="1"/>
      </xdr:nvSpPr>
      <xdr:spPr>
        <a:xfrm>
          <a:off x="2705744" y="13749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85833</xdr:rowOff>
    </xdr:from>
    <xdr:ext cx="405111" cy="259045"/>
    <xdr:sp macro="" textlink="">
      <xdr:nvSpPr>
        <xdr:cNvPr id="222" name="n_3mainValue【福祉施設】&#10;有形固定資産減価償却率">
          <a:extLst>
            <a:ext uri="{FF2B5EF4-FFF2-40B4-BE49-F238E27FC236}">
              <a16:creationId xmlns:a16="http://schemas.microsoft.com/office/drawing/2014/main" id="{00000000-0008-0000-0200-0000DE000000}"/>
            </a:ext>
          </a:extLst>
        </xdr:cNvPr>
        <xdr:cNvSpPr txBox="1"/>
      </xdr:nvSpPr>
      <xdr:spPr>
        <a:xfrm>
          <a:off x="1816744" y="1380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38479</xdr:rowOff>
    </xdr:from>
    <xdr:ext cx="405111" cy="259045"/>
    <xdr:sp macro="" textlink="">
      <xdr:nvSpPr>
        <xdr:cNvPr id="223" name="n_4mainValue【福祉施設】&#10;有形固定資産減価償却率">
          <a:extLst>
            <a:ext uri="{FF2B5EF4-FFF2-40B4-BE49-F238E27FC236}">
              <a16:creationId xmlns:a16="http://schemas.microsoft.com/office/drawing/2014/main" id="{00000000-0008-0000-0200-0000DF000000}"/>
            </a:ext>
          </a:extLst>
        </xdr:cNvPr>
        <xdr:cNvSpPr txBox="1"/>
      </xdr:nvSpPr>
      <xdr:spPr>
        <a:xfrm>
          <a:off x="927744" y="13754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4" name="正方形/長方形 223">
          <a:extLst>
            <a:ext uri="{FF2B5EF4-FFF2-40B4-BE49-F238E27FC236}">
              <a16:creationId xmlns:a16="http://schemas.microsoft.com/office/drawing/2014/main" id="{00000000-0008-0000-0200-0000E000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5" name="正方形/長方形 224">
          <a:extLst>
            <a:ext uri="{FF2B5EF4-FFF2-40B4-BE49-F238E27FC236}">
              <a16:creationId xmlns:a16="http://schemas.microsoft.com/office/drawing/2014/main" id="{00000000-0008-0000-0200-0000E100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6" name="正方形/長方形 225">
          <a:extLst>
            <a:ext uri="{FF2B5EF4-FFF2-40B4-BE49-F238E27FC236}">
              <a16:creationId xmlns:a16="http://schemas.microsoft.com/office/drawing/2014/main" id="{00000000-0008-0000-0200-0000E200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7" name="正方形/長方形 226">
          <a:extLst>
            <a:ext uri="{FF2B5EF4-FFF2-40B4-BE49-F238E27FC236}">
              <a16:creationId xmlns:a16="http://schemas.microsoft.com/office/drawing/2014/main" id="{00000000-0008-0000-0200-0000E300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8" name="正方形/長方形 227">
          <a:extLst>
            <a:ext uri="{FF2B5EF4-FFF2-40B4-BE49-F238E27FC236}">
              <a16:creationId xmlns:a16="http://schemas.microsoft.com/office/drawing/2014/main" id="{00000000-0008-0000-0200-0000E400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9" name="正方形/長方形 228">
          <a:extLst>
            <a:ext uri="{FF2B5EF4-FFF2-40B4-BE49-F238E27FC236}">
              <a16:creationId xmlns:a16="http://schemas.microsoft.com/office/drawing/2014/main" id="{00000000-0008-0000-0200-0000E500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30" name="正方形/長方形 229">
          <a:extLst>
            <a:ext uri="{FF2B5EF4-FFF2-40B4-BE49-F238E27FC236}">
              <a16:creationId xmlns:a16="http://schemas.microsoft.com/office/drawing/2014/main" id="{00000000-0008-0000-0200-0000E600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31" name="正方形/長方形 230">
          <a:extLst>
            <a:ext uri="{FF2B5EF4-FFF2-40B4-BE49-F238E27FC236}">
              <a16:creationId xmlns:a16="http://schemas.microsoft.com/office/drawing/2014/main" id="{00000000-0008-0000-0200-0000E700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2" name="テキスト ボックス 231">
          <a:extLst>
            <a:ext uri="{FF2B5EF4-FFF2-40B4-BE49-F238E27FC236}">
              <a16:creationId xmlns:a16="http://schemas.microsoft.com/office/drawing/2014/main" id="{00000000-0008-0000-0200-0000E800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3" name="直線コネクタ 232">
          <a:extLst>
            <a:ext uri="{FF2B5EF4-FFF2-40B4-BE49-F238E27FC236}">
              <a16:creationId xmlns:a16="http://schemas.microsoft.com/office/drawing/2014/main" id="{00000000-0008-0000-0200-0000E900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34" name="直線コネクタ 233">
          <a:extLst>
            <a:ext uri="{FF2B5EF4-FFF2-40B4-BE49-F238E27FC236}">
              <a16:creationId xmlns:a16="http://schemas.microsoft.com/office/drawing/2014/main" id="{00000000-0008-0000-0200-0000EA00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35" name="テキスト ボックス 234">
          <a:extLst>
            <a:ext uri="{FF2B5EF4-FFF2-40B4-BE49-F238E27FC236}">
              <a16:creationId xmlns:a16="http://schemas.microsoft.com/office/drawing/2014/main" id="{00000000-0008-0000-0200-0000EB00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36" name="直線コネクタ 235">
          <a:extLst>
            <a:ext uri="{FF2B5EF4-FFF2-40B4-BE49-F238E27FC236}">
              <a16:creationId xmlns:a16="http://schemas.microsoft.com/office/drawing/2014/main" id="{00000000-0008-0000-0200-0000EC00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37" name="テキスト ボックス 236">
          <a:extLst>
            <a:ext uri="{FF2B5EF4-FFF2-40B4-BE49-F238E27FC236}">
              <a16:creationId xmlns:a16="http://schemas.microsoft.com/office/drawing/2014/main" id="{00000000-0008-0000-0200-0000ED00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8" name="直線コネクタ 237">
          <a:extLst>
            <a:ext uri="{FF2B5EF4-FFF2-40B4-BE49-F238E27FC236}">
              <a16:creationId xmlns:a16="http://schemas.microsoft.com/office/drawing/2014/main" id="{00000000-0008-0000-0200-0000EE00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9" name="テキスト ボックス 238">
          <a:extLst>
            <a:ext uri="{FF2B5EF4-FFF2-40B4-BE49-F238E27FC236}">
              <a16:creationId xmlns:a16="http://schemas.microsoft.com/office/drawing/2014/main" id="{00000000-0008-0000-0200-0000EF00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40" name="直線コネクタ 239">
          <a:extLst>
            <a:ext uri="{FF2B5EF4-FFF2-40B4-BE49-F238E27FC236}">
              <a16:creationId xmlns:a16="http://schemas.microsoft.com/office/drawing/2014/main" id="{00000000-0008-0000-0200-0000F000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41" name="テキスト ボックス 240">
          <a:extLst>
            <a:ext uri="{FF2B5EF4-FFF2-40B4-BE49-F238E27FC236}">
              <a16:creationId xmlns:a16="http://schemas.microsoft.com/office/drawing/2014/main" id="{00000000-0008-0000-0200-0000F100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42" name="直線コネクタ 241">
          <a:extLst>
            <a:ext uri="{FF2B5EF4-FFF2-40B4-BE49-F238E27FC236}">
              <a16:creationId xmlns:a16="http://schemas.microsoft.com/office/drawing/2014/main" id="{00000000-0008-0000-0200-0000F200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43" name="テキスト ボックス 242">
          <a:extLst>
            <a:ext uri="{FF2B5EF4-FFF2-40B4-BE49-F238E27FC236}">
              <a16:creationId xmlns:a16="http://schemas.microsoft.com/office/drawing/2014/main" id="{00000000-0008-0000-0200-0000F300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4" name="直線コネクタ 243">
          <a:extLst>
            <a:ext uri="{FF2B5EF4-FFF2-40B4-BE49-F238E27FC236}">
              <a16:creationId xmlns:a16="http://schemas.microsoft.com/office/drawing/2014/main" id="{00000000-0008-0000-0200-0000F400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5" name="テキスト ボックス 244">
          <a:extLst>
            <a:ext uri="{FF2B5EF4-FFF2-40B4-BE49-F238E27FC236}">
              <a16:creationId xmlns:a16="http://schemas.microsoft.com/office/drawing/2014/main" id="{00000000-0008-0000-0200-0000F500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6" name="【福祉施設】&#10;一人当たり面積グラフ枠">
          <a:extLst>
            <a:ext uri="{FF2B5EF4-FFF2-40B4-BE49-F238E27FC236}">
              <a16:creationId xmlns:a16="http://schemas.microsoft.com/office/drawing/2014/main" id="{00000000-0008-0000-0200-0000F600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50800</xdr:rowOff>
    </xdr:from>
    <xdr:to>
      <xdr:col>54</xdr:col>
      <xdr:colOff>189865</xdr:colOff>
      <xdr:row>86</xdr:row>
      <xdr:rowOff>99061</xdr:rowOff>
    </xdr:to>
    <xdr:cxnSp macro="">
      <xdr:nvCxnSpPr>
        <xdr:cNvPr id="247" name="直線コネクタ 246">
          <a:extLst>
            <a:ext uri="{FF2B5EF4-FFF2-40B4-BE49-F238E27FC236}">
              <a16:creationId xmlns:a16="http://schemas.microsoft.com/office/drawing/2014/main" id="{00000000-0008-0000-0200-0000F7000000}"/>
            </a:ext>
          </a:extLst>
        </xdr:cNvPr>
        <xdr:cNvCxnSpPr/>
      </xdr:nvCxnSpPr>
      <xdr:spPr>
        <a:xfrm flipV="1">
          <a:off x="10476865" y="13252450"/>
          <a:ext cx="0" cy="1591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102888</xdr:rowOff>
    </xdr:from>
    <xdr:ext cx="469744" cy="259045"/>
    <xdr:sp macro="" textlink="">
      <xdr:nvSpPr>
        <xdr:cNvPr id="248" name="【福祉施設】&#10;一人当たり面積最小値テキスト">
          <a:extLst>
            <a:ext uri="{FF2B5EF4-FFF2-40B4-BE49-F238E27FC236}">
              <a16:creationId xmlns:a16="http://schemas.microsoft.com/office/drawing/2014/main" id="{00000000-0008-0000-0200-0000F8000000}"/>
            </a:ext>
          </a:extLst>
        </xdr:cNvPr>
        <xdr:cNvSpPr txBox="1"/>
      </xdr:nvSpPr>
      <xdr:spPr>
        <a:xfrm>
          <a:off x="105156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99061</xdr:rowOff>
    </xdr:from>
    <xdr:to>
      <xdr:col>55</xdr:col>
      <xdr:colOff>88900</xdr:colOff>
      <xdr:row>86</xdr:row>
      <xdr:rowOff>99061</xdr:rowOff>
    </xdr:to>
    <xdr:cxnSp macro="">
      <xdr:nvCxnSpPr>
        <xdr:cNvPr id="249" name="直線コネクタ 248">
          <a:extLst>
            <a:ext uri="{FF2B5EF4-FFF2-40B4-BE49-F238E27FC236}">
              <a16:creationId xmlns:a16="http://schemas.microsoft.com/office/drawing/2014/main" id="{00000000-0008-0000-0200-0000F9000000}"/>
            </a:ext>
          </a:extLst>
        </xdr:cNvPr>
        <xdr:cNvCxnSpPr/>
      </xdr:nvCxnSpPr>
      <xdr:spPr>
        <a:xfrm>
          <a:off x="10388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168927</xdr:rowOff>
    </xdr:from>
    <xdr:ext cx="469744" cy="259045"/>
    <xdr:sp macro="" textlink="">
      <xdr:nvSpPr>
        <xdr:cNvPr id="250" name="【福祉施設】&#10;一人当たり面積最大値テキスト">
          <a:extLst>
            <a:ext uri="{FF2B5EF4-FFF2-40B4-BE49-F238E27FC236}">
              <a16:creationId xmlns:a16="http://schemas.microsoft.com/office/drawing/2014/main" id="{00000000-0008-0000-0200-0000FA000000}"/>
            </a:ext>
          </a:extLst>
        </xdr:cNvPr>
        <xdr:cNvSpPr txBox="1"/>
      </xdr:nvSpPr>
      <xdr:spPr>
        <a:xfrm>
          <a:off x="10515600" y="1302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50800</xdr:rowOff>
    </xdr:from>
    <xdr:to>
      <xdr:col>55</xdr:col>
      <xdr:colOff>88900</xdr:colOff>
      <xdr:row>77</xdr:row>
      <xdr:rowOff>50800</xdr:rowOff>
    </xdr:to>
    <xdr:cxnSp macro="">
      <xdr:nvCxnSpPr>
        <xdr:cNvPr id="251" name="直線コネクタ 250">
          <a:extLst>
            <a:ext uri="{FF2B5EF4-FFF2-40B4-BE49-F238E27FC236}">
              <a16:creationId xmlns:a16="http://schemas.microsoft.com/office/drawing/2014/main" id="{00000000-0008-0000-0200-0000FB000000}"/>
            </a:ext>
          </a:extLst>
        </xdr:cNvPr>
        <xdr:cNvCxnSpPr/>
      </xdr:nvCxnSpPr>
      <xdr:spPr>
        <a:xfrm>
          <a:off x="10388600" y="13252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170197</xdr:rowOff>
    </xdr:from>
    <xdr:ext cx="469744" cy="259045"/>
    <xdr:sp macro="" textlink="">
      <xdr:nvSpPr>
        <xdr:cNvPr id="252" name="【福祉施設】&#10;一人当たり面積平均値テキスト">
          <a:extLst>
            <a:ext uri="{FF2B5EF4-FFF2-40B4-BE49-F238E27FC236}">
              <a16:creationId xmlns:a16="http://schemas.microsoft.com/office/drawing/2014/main" id="{00000000-0008-0000-0200-0000FC000000}"/>
            </a:ext>
          </a:extLst>
        </xdr:cNvPr>
        <xdr:cNvSpPr txBox="1"/>
      </xdr:nvSpPr>
      <xdr:spPr>
        <a:xfrm>
          <a:off x="10515600" y="144005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147320</xdr:rowOff>
    </xdr:from>
    <xdr:to>
      <xdr:col>55</xdr:col>
      <xdr:colOff>50800</xdr:colOff>
      <xdr:row>85</xdr:row>
      <xdr:rowOff>77470</xdr:rowOff>
    </xdr:to>
    <xdr:sp macro="" textlink="">
      <xdr:nvSpPr>
        <xdr:cNvPr id="253" name="フローチャート: 判断 252">
          <a:extLst>
            <a:ext uri="{FF2B5EF4-FFF2-40B4-BE49-F238E27FC236}">
              <a16:creationId xmlns:a16="http://schemas.microsoft.com/office/drawing/2014/main" id="{00000000-0008-0000-0200-0000FD000000}"/>
            </a:ext>
          </a:extLst>
        </xdr:cNvPr>
        <xdr:cNvSpPr/>
      </xdr:nvSpPr>
      <xdr:spPr>
        <a:xfrm>
          <a:off x="10426700" y="14549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142239</xdr:rowOff>
    </xdr:from>
    <xdr:to>
      <xdr:col>50</xdr:col>
      <xdr:colOff>165100</xdr:colOff>
      <xdr:row>85</xdr:row>
      <xdr:rowOff>72389</xdr:rowOff>
    </xdr:to>
    <xdr:sp macro="" textlink="">
      <xdr:nvSpPr>
        <xdr:cNvPr id="254" name="フローチャート: 判断 253">
          <a:extLst>
            <a:ext uri="{FF2B5EF4-FFF2-40B4-BE49-F238E27FC236}">
              <a16:creationId xmlns:a16="http://schemas.microsoft.com/office/drawing/2014/main" id="{00000000-0008-0000-0200-0000FE000000}"/>
            </a:ext>
          </a:extLst>
        </xdr:cNvPr>
        <xdr:cNvSpPr/>
      </xdr:nvSpPr>
      <xdr:spPr>
        <a:xfrm>
          <a:off x="9588500" y="1454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160020</xdr:rowOff>
    </xdr:from>
    <xdr:to>
      <xdr:col>46</xdr:col>
      <xdr:colOff>38100</xdr:colOff>
      <xdr:row>85</xdr:row>
      <xdr:rowOff>90170</xdr:rowOff>
    </xdr:to>
    <xdr:sp macro="" textlink="">
      <xdr:nvSpPr>
        <xdr:cNvPr id="255" name="フローチャート: 判断 254">
          <a:extLst>
            <a:ext uri="{FF2B5EF4-FFF2-40B4-BE49-F238E27FC236}">
              <a16:creationId xmlns:a16="http://schemas.microsoft.com/office/drawing/2014/main" id="{00000000-0008-0000-0200-0000FF000000}"/>
            </a:ext>
          </a:extLst>
        </xdr:cNvPr>
        <xdr:cNvSpPr/>
      </xdr:nvSpPr>
      <xdr:spPr>
        <a:xfrm>
          <a:off x="8699500" y="1456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140970</xdr:rowOff>
    </xdr:from>
    <xdr:to>
      <xdr:col>41</xdr:col>
      <xdr:colOff>101600</xdr:colOff>
      <xdr:row>85</xdr:row>
      <xdr:rowOff>71120</xdr:rowOff>
    </xdr:to>
    <xdr:sp macro="" textlink="">
      <xdr:nvSpPr>
        <xdr:cNvPr id="256" name="フローチャート: 判断 255">
          <a:extLst>
            <a:ext uri="{FF2B5EF4-FFF2-40B4-BE49-F238E27FC236}">
              <a16:creationId xmlns:a16="http://schemas.microsoft.com/office/drawing/2014/main" id="{00000000-0008-0000-0200-000000010000}"/>
            </a:ext>
          </a:extLst>
        </xdr:cNvPr>
        <xdr:cNvSpPr/>
      </xdr:nvSpPr>
      <xdr:spPr>
        <a:xfrm>
          <a:off x="7810500" y="14542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162561</xdr:rowOff>
    </xdr:from>
    <xdr:to>
      <xdr:col>36</xdr:col>
      <xdr:colOff>165100</xdr:colOff>
      <xdr:row>85</xdr:row>
      <xdr:rowOff>92711</xdr:rowOff>
    </xdr:to>
    <xdr:sp macro="" textlink="">
      <xdr:nvSpPr>
        <xdr:cNvPr id="257" name="フローチャート: 判断 256">
          <a:extLst>
            <a:ext uri="{FF2B5EF4-FFF2-40B4-BE49-F238E27FC236}">
              <a16:creationId xmlns:a16="http://schemas.microsoft.com/office/drawing/2014/main" id="{00000000-0008-0000-0200-000001010000}"/>
            </a:ext>
          </a:extLst>
        </xdr:cNvPr>
        <xdr:cNvSpPr/>
      </xdr:nvSpPr>
      <xdr:spPr>
        <a:xfrm>
          <a:off x="6921500" y="1456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00000000-0008-0000-0200-000002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9" name="テキスト ボックス 258">
          <a:extLst>
            <a:ext uri="{FF2B5EF4-FFF2-40B4-BE49-F238E27FC236}">
              <a16:creationId xmlns:a16="http://schemas.microsoft.com/office/drawing/2014/main" id="{00000000-0008-0000-0200-000003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60" name="テキスト ボックス 259">
          <a:extLst>
            <a:ext uri="{FF2B5EF4-FFF2-40B4-BE49-F238E27FC236}">
              <a16:creationId xmlns:a16="http://schemas.microsoft.com/office/drawing/2014/main" id="{00000000-0008-0000-0200-000004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61" name="テキスト ボックス 260">
          <a:extLst>
            <a:ext uri="{FF2B5EF4-FFF2-40B4-BE49-F238E27FC236}">
              <a16:creationId xmlns:a16="http://schemas.microsoft.com/office/drawing/2014/main" id="{00000000-0008-0000-0200-000005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62" name="テキスト ボックス 261">
          <a:extLst>
            <a:ext uri="{FF2B5EF4-FFF2-40B4-BE49-F238E27FC236}">
              <a16:creationId xmlns:a16="http://schemas.microsoft.com/office/drawing/2014/main" id="{00000000-0008-0000-0200-000006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58420</xdr:rowOff>
    </xdr:from>
    <xdr:to>
      <xdr:col>55</xdr:col>
      <xdr:colOff>50800</xdr:colOff>
      <xdr:row>85</xdr:row>
      <xdr:rowOff>160020</xdr:rowOff>
    </xdr:to>
    <xdr:sp macro="" textlink="">
      <xdr:nvSpPr>
        <xdr:cNvPr id="263" name="楕円 262">
          <a:extLst>
            <a:ext uri="{FF2B5EF4-FFF2-40B4-BE49-F238E27FC236}">
              <a16:creationId xmlns:a16="http://schemas.microsoft.com/office/drawing/2014/main" id="{00000000-0008-0000-0200-000007010000}"/>
            </a:ext>
          </a:extLst>
        </xdr:cNvPr>
        <xdr:cNvSpPr/>
      </xdr:nvSpPr>
      <xdr:spPr>
        <a:xfrm>
          <a:off x="10426700" y="14631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36847</xdr:rowOff>
    </xdr:from>
    <xdr:ext cx="469744" cy="259045"/>
    <xdr:sp macro="" textlink="">
      <xdr:nvSpPr>
        <xdr:cNvPr id="264" name="【福祉施設】&#10;一人当たり面積該当値テキスト">
          <a:extLst>
            <a:ext uri="{FF2B5EF4-FFF2-40B4-BE49-F238E27FC236}">
              <a16:creationId xmlns:a16="http://schemas.microsoft.com/office/drawing/2014/main" id="{00000000-0008-0000-0200-000008010000}"/>
            </a:ext>
          </a:extLst>
        </xdr:cNvPr>
        <xdr:cNvSpPr txBox="1"/>
      </xdr:nvSpPr>
      <xdr:spPr>
        <a:xfrm>
          <a:off x="10515600" y="14610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59689</xdr:rowOff>
    </xdr:from>
    <xdr:to>
      <xdr:col>50</xdr:col>
      <xdr:colOff>165100</xdr:colOff>
      <xdr:row>85</xdr:row>
      <xdr:rowOff>161289</xdr:rowOff>
    </xdr:to>
    <xdr:sp macro="" textlink="">
      <xdr:nvSpPr>
        <xdr:cNvPr id="265" name="楕円 264">
          <a:extLst>
            <a:ext uri="{FF2B5EF4-FFF2-40B4-BE49-F238E27FC236}">
              <a16:creationId xmlns:a16="http://schemas.microsoft.com/office/drawing/2014/main" id="{00000000-0008-0000-0200-000009010000}"/>
            </a:ext>
          </a:extLst>
        </xdr:cNvPr>
        <xdr:cNvSpPr/>
      </xdr:nvSpPr>
      <xdr:spPr>
        <a:xfrm>
          <a:off x="9588500" y="14632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109220</xdr:rowOff>
    </xdr:from>
    <xdr:to>
      <xdr:col>55</xdr:col>
      <xdr:colOff>0</xdr:colOff>
      <xdr:row>85</xdr:row>
      <xdr:rowOff>110489</xdr:rowOff>
    </xdr:to>
    <xdr:cxnSp macro="">
      <xdr:nvCxnSpPr>
        <xdr:cNvPr id="266" name="直線コネクタ 265">
          <a:extLst>
            <a:ext uri="{FF2B5EF4-FFF2-40B4-BE49-F238E27FC236}">
              <a16:creationId xmlns:a16="http://schemas.microsoft.com/office/drawing/2014/main" id="{00000000-0008-0000-0200-00000A010000}"/>
            </a:ext>
          </a:extLst>
        </xdr:cNvPr>
        <xdr:cNvCxnSpPr/>
      </xdr:nvCxnSpPr>
      <xdr:spPr>
        <a:xfrm flipV="1">
          <a:off x="9639300" y="14682470"/>
          <a:ext cx="83820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60961</xdr:rowOff>
    </xdr:from>
    <xdr:to>
      <xdr:col>46</xdr:col>
      <xdr:colOff>38100</xdr:colOff>
      <xdr:row>85</xdr:row>
      <xdr:rowOff>162561</xdr:rowOff>
    </xdr:to>
    <xdr:sp macro="" textlink="">
      <xdr:nvSpPr>
        <xdr:cNvPr id="267" name="楕円 266">
          <a:extLst>
            <a:ext uri="{FF2B5EF4-FFF2-40B4-BE49-F238E27FC236}">
              <a16:creationId xmlns:a16="http://schemas.microsoft.com/office/drawing/2014/main" id="{00000000-0008-0000-0200-00000B010000}"/>
            </a:ext>
          </a:extLst>
        </xdr:cNvPr>
        <xdr:cNvSpPr/>
      </xdr:nvSpPr>
      <xdr:spPr>
        <a:xfrm>
          <a:off x="8699500" y="14634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110489</xdr:rowOff>
    </xdr:from>
    <xdr:to>
      <xdr:col>50</xdr:col>
      <xdr:colOff>114300</xdr:colOff>
      <xdr:row>85</xdr:row>
      <xdr:rowOff>111761</xdr:rowOff>
    </xdr:to>
    <xdr:cxnSp macro="">
      <xdr:nvCxnSpPr>
        <xdr:cNvPr id="268" name="直線コネクタ 267">
          <a:extLst>
            <a:ext uri="{FF2B5EF4-FFF2-40B4-BE49-F238E27FC236}">
              <a16:creationId xmlns:a16="http://schemas.microsoft.com/office/drawing/2014/main" id="{00000000-0008-0000-0200-00000C010000}"/>
            </a:ext>
          </a:extLst>
        </xdr:cNvPr>
        <xdr:cNvCxnSpPr/>
      </xdr:nvCxnSpPr>
      <xdr:spPr>
        <a:xfrm flipV="1">
          <a:off x="8750300" y="14683739"/>
          <a:ext cx="889000" cy="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63500</xdr:rowOff>
    </xdr:from>
    <xdr:to>
      <xdr:col>41</xdr:col>
      <xdr:colOff>101600</xdr:colOff>
      <xdr:row>85</xdr:row>
      <xdr:rowOff>165100</xdr:rowOff>
    </xdr:to>
    <xdr:sp macro="" textlink="">
      <xdr:nvSpPr>
        <xdr:cNvPr id="269" name="楕円 268">
          <a:extLst>
            <a:ext uri="{FF2B5EF4-FFF2-40B4-BE49-F238E27FC236}">
              <a16:creationId xmlns:a16="http://schemas.microsoft.com/office/drawing/2014/main" id="{00000000-0008-0000-0200-00000D010000}"/>
            </a:ext>
          </a:extLst>
        </xdr:cNvPr>
        <xdr:cNvSpPr/>
      </xdr:nvSpPr>
      <xdr:spPr>
        <a:xfrm>
          <a:off x="7810500" y="1463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111761</xdr:rowOff>
    </xdr:from>
    <xdr:to>
      <xdr:col>45</xdr:col>
      <xdr:colOff>177800</xdr:colOff>
      <xdr:row>85</xdr:row>
      <xdr:rowOff>114300</xdr:rowOff>
    </xdr:to>
    <xdr:cxnSp macro="">
      <xdr:nvCxnSpPr>
        <xdr:cNvPr id="270" name="直線コネクタ 269">
          <a:extLst>
            <a:ext uri="{FF2B5EF4-FFF2-40B4-BE49-F238E27FC236}">
              <a16:creationId xmlns:a16="http://schemas.microsoft.com/office/drawing/2014/main" id="{00000000-0008-0000-0200-00000E010000}"/>
            </a:ext>
          </a:extLst>
        </xdr:cNvPr>
        <xdr:cNvCxnSpPr/>
      </xdr:nvCxnSpPr>
      <xdr:spPr>
        <a:xfrm flipV="1">
          <a:off x="7861300" y="14685011"/>
          <a:ext cx="889000" cy="2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64770</xdr:rowOff>
    </xdr:from>
    <xdr:to>
      <xdr:col>36</xdr:col>
      <xdr:colOff>165100</xdr:colOff>
      <xdr:row>85</xdr:row>
      <xdr:rowOff>166370</xdr:rowOff>
    </xdr:to>
    <xdr:sp macro="" textlink="">
      <xdr:nvSpPr>
        <xdr:cNvPr id="271" name="楕円 270">
          <a:extLst>
            <a:ext uri="{FF2B5EF4-FFF2-40B4-BE49-F238E27FC236}">
              <a16:creationId xmlns:a16="http://schemas.microsoft.com/office/drawing/2014/main" id="{00000000-0008-0000-0200-00000F010000}"/>
            </a:ext>
          </a:extLst>
        </xdr:cNvPr>
        <xdr:cNvSpPr/>
      </xdr:nvSpPr>
      <xdr:spPr>
        <a:xfrm>
          <a:off x="6921500" y="1463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114300</xdr:rowOff>
    </xdr:from>
    <xdr:to>
      <xdr:col>41</xdr:col>
      <xdr:colOff>50800</xdr:colOff>
      <xdr:row>85</xdr:row>
      <xdr:rowOff>115570</xdr:rowOff>
    </xdr:to>
    <xdr:cxnSp macro="">
      <xdr:nvCxnSpPr>
        <xdr:cNvPr id="272" name="直線コネクタ 271">
          <a:extLst>
            <a:ext uri="{FF2B5EF4-FFF2-40B4-BE49-F238E27FC236}">
              <a16:creationId xmlns:a16="http://schemas.microsoft.com/office/drawing/2014/main" id="{00000000-0008-0000-0200-000010010000}"/>
            </a:ext>
          </a:extLst>
        </xdr:cNvPr>
        <xdr:cNvCxnSpPr/>
      </xdr:nvCxnSpPr>
      <xdr:spPr>
        <a:xfrm flipV="1">
          <a:off x="6972300" y="1468755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88916</xdr:rowOff>
    </xdr:from>
    <xdr:ext cx="469744" cy="259045"/>
    <xdr:sp macro="" textlink="">
      <xdr:nvSpPr>
        <xdr:cNvPr id="273" name="n_1aveValue【福祉施設】&#10;一人当たり面積">
          <a:extLst>
            <a:ext uri="{FF2B5EF4-FFF2-40B4-BE49-F238E27FC236}">
              <a16:creationId xmlns:a16="http://schemas.microsoft.com/office/drawing/2014/main" id="{00000000-0008-0000-0200-000011010000}"/>
            </a:ext>
          </a:extLst>
        </xdr:cNvPr>
        <xdr:cNvSpPr txBox="1"/>
      </xdr:nvSpPr>
      <xdr:spPr>
        <a:xfrm>
          <a:off x="9391727" y="1431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106697</xdr:rowOff>
    </xdr:from>
    <xdr:ext cx="469744" cy="259045"/>
    <xdr:sp macro="" textlink="">
      <xdr:nvSpPr>
        <xdr:cNvPr id="274" name="n_2aveValue【福祉施設】&#10;一人当たり面積">
          <a:extLst>
            <a:ext uri="{FF2B5EF4-FFF2-40B4-BE49-F238E27FC236}">
              <a16:creationId xmlns:a16="http://schemas.microsoft.com/office/drawing/2014/main" id="{00000000-0008-0000-0200-000012010000}"/>
            </a:ext>
          </a:extLst>
        </xdr:cNvPr>
        <xdr:cNvSpPr txBox="1"/>
      </xdr:nvSpPr>
      <xdr:spPr>
        <a:xfrm>
          <a:off x="8515427" y="1433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87647</xdr:rowOff>
    </xdr:from>
    <xdr:ext cx="469744" cy="259045"/>
    <xdr:sp macro="" textlink="">
      <xdr:nvSpPr>
        <xdr:cNvPr id="275" name="n_3aveValue【福祉施設】&#10;一人当たり面積">
          <a:extLst>
            <a:ext uri="{FF2B5EF4-FFF2-40B4-BE49-F238E27FC236}">
              <a16:creationId xmlns:a16="http://schemas.microsoft.com/office/drawing/2014/main" id="{00000000-0008-0000-0200-000013010000}"/>
            </a:ext>
          </a:extLst>
        </xdr:cNvPr>
        <xdr:cNvSpPr txBox="1"/>
      </xdr:nvSpPr>
      <xdr:spPr>
        <a:xfrm>
          <a:off x="7626427" y="14317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109238</xdr:rowOff>
    </xdr:from>
    <xdr:ext cx="469744" cy="259045"/>
    <xdr:sp macro="" textlink="">
      <xdr:nvSpPr>
        <xdr:cNvPr id="276" name="n_4aveValue【福祉施設】&#10;一人当たり面積">
          <a:extLst>
            <a:ext uri="{FF2B5EF4-FFF2-40B4-BE49-F238E27FC236}">
              <a16:creationId xmlns:a16="http://schemas.microsoft.com/office/drawing/2014/main" id="{00000000-0008-0000-0200-000014010000}"/>
            </a:ext>
          </a:extLst>
        </xdr:cNvPr>
        <xdr:cNvSpPr txBox="1"/>
      </xdr:nvSpPr>
      <xdr:spPr>
        <a:xfrm>
          <a:off x="6737427" y="14339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152416</xdr:rowOff>
    </xdr:from>
    <xdr:ext cx="469744" cy="259045"/>
    <xdr:sp macro="" textlink="">
      <xdr:nvSpPr>
        <xdr:cNvPr id="277" name="n_1mainValue【福祉施設】&#10;一人当たり面積">
          <a:extLst>
            <a:ext uri="{FF2B5EF4-FFF2-40B4-BE49-F238E27FC236}">
              <a16:creationId xmlns:a16="http://schemas.microsoft.com/office/drawing/2014/main" id="{00000000-0008-0000-0200-000015010000}"/>
            </a:ext>
          </a:extLst>
        </xdr:cNvPr>
        <xdr:cNvSpPr txBox="1"/>
      </xdr:nvSpPr>
      <xdr:spPr>
        <a:xfrm>
          <a:off x="9391727" y="14725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153688</xdr:rowOff>
    </xdr:from>
    <xdr:ext cx="469744" cy="259045"/>
    <xdr:sp macro="" textlink="">
      <xdr:nvSpPr>
        <xdr:cNvPr id="278" name="n_2mainValue【福祉施設】&#10;一人当たり面積">
          <a:extLst>
            <a:ext uri="{FF2B5EF4-FFF2-40B4-BE49-F238E27FC236}">
              <a16:creationId xmlns:a16="http://schemas.microsoft.com/office/drawing/2014/main" id="{00000000-0008-0000-0200-000016010000}"/>
            </a:ext>
          </a:extLst>
        </xdr:cNvPr>
        <xdr:cNvSpPr txBox="1"/>
      </xdr:nvSpPr>
      <xdr:spPr>
        <a:xfrm>
          <a:off x="8515427" y="14726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156227</xdr:rowOff>
    </xdr:from>
    <xdr:ext cx="469744" cy="259045"/>
    <xdr:sp macro="" textlink="">
      <xdr:nvSpPr>
        <xdr:cNvPr id="279" name="n_3mainValue【福祉施設】&#10;一人当たり面積">
          <a:extLst>
            <a:ext uri="{FF2B5EF4-FFF2-40B4-BE49-F238E27FC236}">
              <a16:creationId xmlns:a16="http://schemas.microsoft.com/office/drawing/2014/main" id="{00000000-0008-0000-0200-000017010000}"/>
            </a:ext>
          </a:extLst>
        </xdr:cNvPr>
        <xdr:cNvSpPr txBox="1"/>
      </xdr:nvSpPr>
      <xdr:spPr>
        <a:xfrm>
          <a:off x="7626427" y="1472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157497</xdr:rowOff>
    </xdr:from>
    <xdr:ext cx="469744" cy="259045"/>
    <xdr:sp macro="" textlink="">
      <xdr:nvSpPr>
        <xdr:cNvPr id="280" name="n_4mainValue【福祉施設】&#10;一人当たり面積">
          <a:extLst>
            <a:ext uri="{FF2B5EF4-FFF2-40B4-BE49-F238E27FC236}">
              <a16:creationId xmlns:a16="http://schemas.microsoft.com/office/drawing/2014/main" id="{00000000-0008-0000-0200-000018010000}"/>
            </a:ext>
          </a:extLst>
        </xdr:cNvPr>
        <xdr:cNvSpPr txBox="1"/>
      </xdr:nvSpPr>
      <xdr:spPr>
        <a:xfrm>
          <a:off x="6737427" y="14730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a:extLst>
            <a:ext uri="{FF2B5EF4-FFF2-40B4-BE49-F238E27FC236}">
              <a16:creationId xmlns:a16="http://schemas.microsoft.com/office/drawing/2014/main" id="{00000000-0008-0000-0200-000019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a:extLst>
            <a:ext uri="{FF2B5EF4-FFF2-40B4-BE49-F238E27FC236}">
              <a16:creationId xmlns:a16="http://schemas.microsoft.com/office/drawing/2014/main" id="{00000000-0008-0000-0200-00001A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a:extLst>
            <a:ext uri="{FF2B5EF4-FFF2-40B4-BE49-F238E27FC236}">
              <a16:creationId xmlns:a16="http://schemas.microsoft.com/office/drawing/2014/main" id="{00000000-0008-0000-0200-00001B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a:extLst>
            <a:ext uri="{FF2B5EF4-FFF2-40B4-BE49-F238E27FC236}">
              <a16:creationId xmlns:a16="http://schemas.microsoft.com/office/drawing/2014/main" id="{00000000-0008-0000-0200-00001C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a:extLst>
            <a:ext uri="{FF2B5EF4-FFF2-40B4-BE49-F238E27FC236}">
              <a16:creationId xmlns:a16="http://schemas.microsoft.com/office/drawing/2014/main" id="{00000000-0008-0000-0200-00001D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a:extLst>
            <a:ext uri="{FF2B5EF4-FFF2-40B4-BE49-F238E27FC236}">
              <a16:creationId xmlns:a16="http://schemas.microsoft.com/office/drawing/2014/main" id="{00000000-0008-0000-0200-00001E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a:extLst>
            <a:ext uri="{FF2B5EF4-FFF2-40B4-BE49-F238E27FC236}">
              <a16:creationId xmlns:a16="http://schemas.microsoft.com/office/drawing/2014/main" id="{00000000-0008-0000-0200-00001F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a:extLst>
            <a:ext uri="{FF2B5EF4-FFF2-40B4-BE49-F238E27FC236}">
              <a16:creationId xmlns:a16="http://schemas.microsoft.com/office/drawing/2014/main" id="{00000000-0008-0000-0200-000020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9" name="テキスト ボックス 288">
          <a:extLst>
            <a:ext uri="{FF2B5EF4-FFF2-40B4-BE49-F238E27FC236}">
              <a16:creationId xmlns:a16="http://schemas.microsoft.com/office/drawing/2014/main" id="{00000000-0008-0000-0200-000021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90" name="直線コネクタ 289">
          <a:extLst>
            <a:ext uri="{FF2B5EF4-FFF2-40B4-BE49-F238E27FC236}">
              <a16:creationId xmlns:a16="http://schemas.microsoft.com/office/drawing/2014/main" id="{00000000-0008-0000-0200-000022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91" name="テキスト ボックス 290">
          <a:extLst>
            <a:ext uri="{FF2B5EF4-FFF2-40B4-BE49-F238E27FC236}">
              <a16:creationId xmlns:a16="http://schemas.microsoft.com/office/drawing/2014/main" id="{00000000-0008-0000-0200-000023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92" name="直線コネクタ 291">
          <a:extLst>
            <a:ext uri="{FF2B5EF4-FFF2-40B4-BE49-F238E27FC236}">
              <a16:creationId xmlns:a16="http://schemas.microsoft.com/office/drawing/2014/main" id="{00000000-0008-0000-0200-000024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93" name="テキスト ボックス 292">
          <a:extLst>
            <a:ext uri="{FF2B5EF4-FFF2-40B4-BE49-F238E27FC236}">
              <a16:creationId xmlns:a16="http://schemas.microsoft.com/office/drawing/2014/main" id="{00000000-0008-0000-0200-000025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94" name="直線コネクタ 293">
          <a:extLst>
            <a:ext uri="{FF2B5EF4-FFF2-40B4-BE49-F238E27FC236}">
              <a16:creationId xmlns:a16="http://schemas.microsoft.com/office/drawing/2014/main" id="{00000000-0008-0000-0200-000026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5" name="テキスト ボックス 294">
          <a:extLst>
            <a:ext uri="{FF2B5EF4-FFF2-40B4-BE49-F238E27FC236}">
              <a16:creationId xmlns:a16="http://schemas.microsoft.com/office/drawing/2014/main" id="{00000000-0008-0000-0200-000027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6" name="直線コネクタ 295">
          <a:extLst>
            <a:ext uri="{FF2B5EF4-FFF2-40B4-BE49-F238E27FC236}">
              <a16:creationId xmlns:a16="http://schemas.microsoft.com/office/drawing/2014/main" id="{00000000-0008-0000-0200-000028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97" name="テキスト ボックス 296">
          <a:extLst>
            <a:ext uri="{FF2B5EF4-FFF2-40B4-BE49-F238E27FC236}">
              <a16:creationId xmlns:a16="http://schemas.microsoft.com/office/drawing/2014/main" id="{00000000-0008-0000-0200-000029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98" name="直線コネクタ 297">
          <a:extLst>
            <a:ext uri="{FF2B5EF4-FFF2-40B4-BE49-F238E27FC236}">
              <a16:creationId xmlns:a16="http://schemas.microsoft.com/office/drawing/2014/main" id="{00000000-0008-0000-0200-00002A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99" name="テキスト ボックス 298">
          <a:extLst>
            <a:ext uri="{FF2B5EF4-FFF2-40B4-BE49-F238E27FC236}">
              <a16:creationId xmlns:a16="http://schemas.microsoft.com/office/drawing/2014/main" id="{00000000-0008-0000-0200-00002B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00" name="直線コネクタ 299">
          <a:extLst>
            <a:ext uri="{FF2B5EF4-FFF2-40B4-BE49-F238E27FC236}">
              <a16:creationId xmlns:a16="http://schemas.microsoft.com/office/drawing/2014/main" id="{00000000-0008-0000-0200-00002C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01" name="テキスト ボックス 300">
          <a:extLst>
            <a:ext uri="{FF2B5EF4-FFF2-40B4-BE49-F238E27FC236}">
              <a16:creationId xmlns:a16="http://schemas.microsoft.com/office/drawing/2014/main" id="{00000000-0008-0000-0200-00002D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02" name="直線コネクタ 301">
          <a:extLst>
            <a:ext uri="{FF2B5EF4-FFF2-40B4-BE49-F238E27FC236}">
              <a16:creationId xmlns:a16="http://schemas.microsoft.com/office/drawing/2014/main" id="{00000000-0008-0000-0200-00002E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03" name="テキスト ボックス 302">
          <a:extLst>
            <a:ext uri="{FF2B5EF4-FFF2-40B4-BE49-F238E27FC236}">
              <a16:creationId xmlns:a16="http://schemas.microsoft.com/office/drawing/2014/main" id="{00000000-0008-0000-0200-00002F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4" name="直線コネクタ 303">
          <a:extLst>
            <a:ext uri="{FF2B5EF4-FFF2-40B4-BE49-F238E27FC236}">
              <a16:creationId xmlns:a16="http://schemas.microsoft.com/office/drawing/2014/main" id="{00000000-0008-0000-0200-000030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5" name="【市民会館】&#10;有形固定資産減価償却率グラフ枠">
          <a:extLst>
            <a:ext uri="{FF2B5EF4-FFF2-40B4-BE49-F238E27FC236}">
              <a16:creationId xmlns:a16="http://schemas.microsoft.com/office/drawing/2014/main" id="{00000000-0008-0000-0200-000031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152944</xdr:rowOff>
    </xdr:from>
    <xdr:to>
      <xdr:col>24</xdr:col>
      <xdr:colOff>62865</xdr:colOff>
      <xdr:row>109</xdr:row>
      <xdr:rowOff>30480</xdr:rowOff>
    </xdr:to>
    <xdr:cxnSp macro="">
      <xdr:nvCxnSpPr>
        <xdr:cNvPr id="306" name="直線コネクタ 305">
          <a:extLst>
            <a:ext uri="{FF2B5EF4-FFF2-40B4-BE49-F238E27FC236}">
              <a16:creationId xmlns:a16="http://schemas.microsoft.com/office/drawing/2014/main" id="{00000000-0008-0000-0200-000032010000}"/>
            </a:ext>
          </a:extLst>
        </xdr:cNvPr>
        <xdr:cNvCxnSpPr/>
      </xdr:nvCxnSpPr>
      <xdr:spPr>
        <a:xfrm flipV="1">
          <a:off x="4634865" y="17126494"/>
          <a:ext cx="0" cy="15920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34307</xdr:rowOff>
    </xdr:from>
    <xdr:ext cx="405111" cy="259045"/>
    <xdr:sp macro="" textlink="">
      <xdr:nvSpPr>
        <xdr:cNvPr id="307" name="【市民会館】&#10;有形固定資産減価償却率最小値テキスト">
          <a:extLst>
            <a:ext uri="{FF2B5EF4-FFF2-40B4-BE49-F238E27FC236}">
              <a16:creationId xmlns:a16="http://schemas.microsoft.com/office/drawing/2014/main" id="{00000000-0008-0000-0200-000033010000}"/>
            </a:ext>
          </a:extLst>
        </xdr:cNvPr>
        <xdr:cNvSpPr txBox="1"/>
      </xdr:nvSpPr>
      <xdr:spPr>
        <a:xfrm>
          <a:off x="4673600" y="1872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30480</xdr:rowOff>
    </xdr:from>
    <xdr:to>
      <xdr:col>24</xdr:col>
      <xdr:colOff>152400</xdr:colOff>
      <xdr:row>109</xdr:row>
      <xdr:rowOff>30480</xdr:rowOff>
    </xdr:to>
    <xdr:cxnSp macro="">
      <xdr:nvCxnSpPr>
        <xdr:cNvPr id="308" name="直線コネクタ 307">
          <a:extLst>
            <a:ext uri="{FF2B5EF4-FFF2-40B4-BE49-F238E27FC236}">
              <a16:creationId xmlns:a16="http://schemas.microsoft.com/office/drawing/2014/main" id="{00000000-0008-0000-0200-000034010000}"/>
            </a:ext>
          </a:extLst>
        </xdr:cNvPr>
        <xdr:cNvCxnSpPr/>
      </xdr:nvCxnSpPr>
      <xdr:spPr>
        <a:xfrm>
          <a:off x="4546600" y="1871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99621</xdr:rowOff>
    </xdr:from>
    <xdr:ext cx="340478" cy="259045"/>
    <xdr:sp macro="" textlink="">
      <xdr:nvSpPr>
        <xdr:cNvPr id="309" name="【市民会館】&#10;有形固定資産減価償却率最大値テキスト">
          <a:extLst>
            <a:ext uri="{FF2B5EF4-FFF2-40B4-BE49-F238E27FC236}">
              <a16:creationId xmlns:a16="http://schemas.microsoft.com/office/drawing/2014/main" id="{00000000-0008-0000-0200-000035010000}"/>
            </a:ext>
          </a:extLst>
        </xdr:cNvPr>
        <xdr:cNvSpPr txBox="1"/>
      </xdr:nvSpPr>
      <xdr:spPr>
        <a:xfrm>
          <a:off x="4673600" y="169017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152944</xdr:rowOff>
    </xdr:from>
    <xdr:to>
      <xdr:col>24</xdr:col>
      <xdr:colOff>152400</xdr:colOff>
      <xdr:row>99</xdr:row>
      <xdr:rowOff>152944</xdr:rowOff>
    </xdr:to>
    <xdr:cxnSp macro="">
      <xdr:nvCxnSpPr>
        <xdr:cNvPr id="310" name="直線コネクタ 309">
          <a:extLst>
            <a:ext uri="{FF2B5EF4-FFF2-40B4-BE49-F238E27FC236}">
              <a16:creationId xmlns:a16="http://schemas.microsoft.com/office/drawing/2014/main" id="{00000000-0008-0000-0200-000036010000}"/>
            </a:ext>
          </a:extLst>
        </xdr:cNvPr>
        <xdr:cNvCxnSpPr/>
      </xdr:nvCxnSpPr>
      <xdr:spPr>
        <a:xfrm>
          <a:off x="4546600" y="1712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43015</xdr:rowOff>
    </xdr:from>
    <xdr:ext cx="405111" cy="259045"/>
    <xdr:sp macro="" textlink="">
      <xdr:nvSpPr>
        <xdr:cNvPr id="311" name="【市民会館】&#10;有形固定資産減価償却率平均値テキスト">
          <a:extLst>
            <a:ext uri="{FF2B5EF4-FFF2-40B4-BE49-F238E27FC236}">
              <a16:creationId xmlns:a16="http://schemas.microsoft.com/office/drawing/2014/main" id="{00000000-0008-0000-0200-000037010000}"/>
            </a:ext>
          </a:extLst>
        </xdr:cNvPr>
        <xdr:cNvSpPr txBox="1"/>
      </xdr:nvSpPr>
      <xdr:spPr>
        <a:xfrm>
          <a:off x="4673600" y="180452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64588</xdr:rowOff>
    </xdr:from>
    <xdr:to>
      <xdr:col>24</xdr:col>
      <xdr:colOff>114300</xdr:colOff>
      <xdr:row>105</xdr:row>
      <xdr:rowOff>166188</xdr:rowOff>
    </xdr:to>
    <xdr:sp macro="" textlink="">
      <xdr:nvSpPr>
        <xdr:cNvPr id="312" name="フローチャート: 判断 311">
          <a:extLst>
            <a:ext uri="{FF2B5EF4-FFF2-40B4-BE49-F238E27FC236}">
              <a16:creationId xmlns:a16="http://schemas.microsoft.com/office/drawing/2014/main" id="{00000000-0008-0000-0200-000038010000}"/>
            </a:ext>
          </a:extLst>
        </xdr:cNvPr>
        <xdr:cNvSpPr/>
      </xdr:nvSpPr>
      <xdr:spPr>
        <a:xfrm>
          <a:off x="4584700" y="1806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56424</xdr:rowOff>
    </xdr:from>
    <xdr:to>
      <xdr:col>20</xdr:col>
      <xdr:colOff>38100</xdr:colOff>
      <xdr:row>105</xdr:row>
      <xdr:rowOff>158024</xdr:rowOff>
    </xdr:to>
    <xdr:sp macro="" textlink="">
      <xdr:nvSpPr>
        <xdr:cNvPr id="313" name="フローチャート: 判断 312">
          <a:extLst>
            <a:ext uri="{FF2B5EF4-FFF2-40B4-BE49-F238E27FC236}">
              <a16:creationId xmlns:a16="http://schemas.microsoft.com/office/drawing/2014/main" id="{00000000-0008-0000-0200-000039010000}"/>
            </a:ext>
          </a:extLst>
        </xdr:cNvPr>
        <xdr:cNvSpPr/>
      </xdr:nvSpPr>
      <xdr:spPr>
        <a:xfrm>
          <a:off x="3746500" y="1805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105</xdr:row>
      <xdr:rowOff>33564</xdr:rowOff>
    </xdr:from>
    <xdr:to>
      <xdr:col>15</xdr:col>
      <xdr:colOff>101600</xdr:colOff>
      <xdr:row>105</xdr:row>
      <xdr:rowOff>135164</xdr:rowOff>
    </xdr:to>
    <xdr:sp macro="" textlink="">
      <xdr:nvSpPr>
        <xdr:cNvPr id="314" name="フローチャート: 判断 313">
          <a:extLst>
            <a:ext uri="{FF2B5EF4-FFF2-40B4-BE49-F238E27FC236}">
              <a16:creationId xmlns:a16="http://schemas.microsoft.com/office/drawing/2014/main" id="{00000000-0008-0000-0200-00003A010000}"/>
            </a:ext>
          </a:extLst>
        </xdr:cNvPr>
        <xdr:cNvSpPr/>
      </xdr:nvSpPr>
      <xdr:spPr>
        <a:xfrm>
          <a:off x="2857500" y="1803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105</xdr:row>
      <xdr:rowOff>10705</xdr:rowOff>
    </xdr:from>
    <xdr:to>
      <xdr:col>10</xdr:col>
      <xdr:colOff>165100</xdr:colOff>
      <xdr:row>105</xdr:row>
      <xdr:rowOff>112305</xdr:rowOff>
    </xdr:to>
    <xdr:sp macro="" textlink="">
      <xdr:nvSpPr>
        <xdr:cNvPr id="315" name="フローチャート: 判断 314">
          <a:extLst>
            <a:ext uri="{FF2B5EF4-FFF2-40B4-BE49-F238E27FC236}">
              <a16:creationId xmlns:a16="http://schemas.microsoft.com/office/drawing/2014/main" id="{00000000-0008-0000-0200-00003B010000}"/>
            </a:ext>
          </a:extLst>
        </xdr:cNvPr>
        <xdr:cNvSpPr/>
      </xdr:nvSpPr>
      <xdr:spPr>
        <a:xfrm>
          <a:off x="1968500" y="1801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142966</xdr:rowOff>
    </xdr:from>
    <xdr:to>
      <xdr:col>6</xdr:col>
      <xdr:colOff>38100</xdr:colOff>
      <xdr:row>105</xdr:row>
      <xdr:rowOff>73116</xdr:rowOff>
    </xdr:to>
    <xdr:sp macro="" textlink="">
      <xdr:nvSpPr>
        <xdr:cNvPr id="316" name="フローチャート: 判断 315">
          <a:extLst>
            <a:ext uri="{FF2B5EF4-FFF2-40B4-BE49-F238E27FC236}">
              <a16:creationId xmlns:a16="http://schemas.microsoft.com/office/drawing/2014/main" id="{00000000-0008-0000-0200-00003C010000}"/>
            </a:ext>
          </a:extLst>
        </xdr:cNvPr>
        <xdr:cNvSpPr/>
      </xdr:nvSpPr>
      <xdr:spPr>
        <a:xfrm>
          <a:off x="1079500" y="179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7" name="テキスト ボックス 316">
          <a:extLst>
            <a:ext uri="{FF2B5EF4-FFF2-40B4-BE49-F238E27FC236}">
              <a16:creationId xmlns:a16="http://schemas.microsoft.com/office/drawing/2014/main" id="{00000000-0008-0000-0200-00003D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8" name="テキスト ボックス 317">
          <a:extLst>
            <a:ext uri="{FF2B5EF4-FFF2-40B4-BE49-F238E27FC236}">
              <a16:creationId xmlns:a16="http://schemas.microsoft.com/office/drawing/2014/main" id="{00000000-0008-0000-0200-00003E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9" name="テキスト ボックス 318">
          <a:extLst>
            <a:ext uri="{FF2B5EF4-FFF2-40B4-BE49-F238E27FC236}">
              <a16:creationId xmlns:a16="http://schemas.microsoft.com/office/drawing/2014/main" id="{00000000-0008-0000-0200-00003F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20" name="テキスト ボックス 319">
          <a:extLst>
            <a:ext uri="{FF2B5EF4-FFF2-40B4-BE49-F238E27FC236}">
              <a16:creationId xmlns:a16="http://schemas.microsoft.com/office/drawing/2014/main" id="{00000000-0008-0000-0200-000040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1" name="テキスト ボックス 320">
          <a:extLst>
            <a:ext uri="{FF2B5EF4-FFF2-40B4-BE49-F238E27FC236}">
              <a16:creationId xmlns:a16="http://schemas.microsoft.com/office/drawing/2014/main" id="{00000000-0008-0000-0200-000041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51526</xdr:rowOff>
    </xdr:from>
    <xdr:to>
      <xdr:col>24</xdr:col>
      <xdr:colOff>114300</xdr:colOff>
      <xdr:row>103</xdr:row>
      <xdr:rowOff>153126</xdr:rowOff>
    </xdr:to>
    <xdr:sp macro="" textlink="">
      <xdr:nvSpPr>
        <xdr:cNvPr id="322" name="楕円 321">
          <a:extLst>
            <a:ext uri="{FF2B5EF4-FFF2-40B4-BE49-F238E27FC236}">
              <a16:creationId xmlns:a16="http://schemas.microsoft.com/office/drawing/2014/main" id="{00000000-0008-0000-0200-000042010000}"/>
            </a:ext>
          </a:extLst>
        </xdr:cNvPr>
        <xdr:cNvSpPr/>
      </xdr:nvSpPr>
      <xdr:spPr>
        <a:xfrm>
          <a:off x="4584700" y="1771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74403</xdr:rowOff>
    </xdr:from>
    <xdr:ext cx="405111" cy="259045"/>
    <xdr:sp macro="" textlink="">
      <xdr:nvSpPr>
        <xdr:cNvPr id="323" name="【市民会館】&#10;有形固定資産減価償却率該当値テキスト">
          <a:extLst>
            <a:ext uri="{FF2B5EF4-FFF2-40B4-BE49-F238E27FC236}">
              <a16:creationId xmlns:a16="http://schemas.microsoft.com/office/drawing/2014/main" id="{00000000-0008-0000-0200-000043010000}"/>
            </a:ext>
          </a:extLst>
        </xdr:cNvPr>
        <xdr:cNvSpPr txBox="1"/>
      </xdr:nvSpPr>
      <xdr:spPr>
        <a:xfrm>
          <a:off x="4673600" y="17562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13970</xdr:rowOff>
    </xdr:from>
    <xdr:to>
      <xdr:col>20</xdr:col>
      <xdr:colOff>38100</xdr:colOff>
      <xdr:row>103</xdr:row>
      <xdr:rowOff>115570</xdr:rowOff>
    </xdr:to>
    <xdr:sp macro="" textlink="">
      <xdr:nvSpPr>
        <xdr:cNvPr id="324" name="楕円 323">
          <a:extLst>
            <a:ext uri="{FF2B5EF4-FFF2-40B4-BE49-F238E27FC236}">
              <a16:creationId xmlns:a16="http://schemas.microsoft.com/office/drawing/2014/main" id="{00000000-0008-0000-0200-000044010000}"/>
            </a:ext>
          </a:extLst>
        </xdr:cNvPr>
        <xdr:cNvSpPr/>
      </xdr:nvSpPr>
      <xdr:spPr>
        <a:xfrm>
          <a:off x="3746500" y="1767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64770</xdr:rowOff>
    </xdr:from>
    <xdr:to>
      <xdr:col>24</xdr:col>
      <xdr:colOff>63500</xdr:colOff>
      <xdr:row>103</xdr:row>
      <xdr:rowOff>102326</xdr:rowOff>
    </xdr:to>
    <xdr:cxnSp macro="">
      <xdr:nvCxnSpPr>
        <xdr:cNvPr id="325" name="直線コネクタ 324">
          <a:extLst>
            <a:ext uri="{FF2B5EF4-FFF2-40B4-BE49-F238E27FC236}">
              <a16:creationId xmlns:a16="http://schemas.microsoft.com/office/drawing/2014/main" id="{00000000-0008-0000-0200-000045010000}"/>
            </a:ext>
          </a:extLst>
        </xdr:cNvPr>
        <xdr:cNvCxnSpPr/>
      </xdr:nvCxnSpPr>
      <xdr:spPr>
        <a:xfrm>
          <a:off x="3797300" y="17724120"/>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149498</xdr:rowOff>
    </xdr:from>
    <xdr:to>
      <xdr:col>15</xdr:col>
      <xdr:colOff>101600</xdr:colOff>
      <xdr:row>103</xdr:row>
      <xdr:rowOff>79648</xdr:rowOff>
    </xdr:to>
    <xdr:sp macro="" textlink="">
      <xdr:nvSpPr>
        <xdr:cNvPr id="326" name="楕円 325">
          <a:extLst>
            <a:ext uri="{FF2B5EF4-FFF2-40B4-BE49-F238E27FC236}">
              <a16:creationId xmlns:a16="http://schemas.microsoft.com/office/drawing/2014/main" id="{00000000-0008-0000-0200-000046010000}"/>
            </a:ext>
          </a:extLst>
        </xdr:cNvPr>
        <xdr:cNvSpPr/>
      </xdr:nvSpPr>
      <xdr:spPr>
        <a:xfrm>
          <a:off x="2857500" y="1763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28848</xdr:rowOff>
    </xdr:from>
    <xdr:to>
      <xdr:col>19</xdr:col>
      <xdr:colOff>177800</xdr:colOff>
      <xdr:row>103</xdr:row>
      <xdr:rowOff>64770</xdr:rowOff>
    </xdr:to>
    <xdr:cxnSp macro="">
      <xdr:nvCxnSpPr>
        <xdr:cNvPr id="327" name="直線コネクタ 326">
          <a:extLst>
            <a:ext uri="{FF2B5EF4-FFF2-40B4-BE49-F238E27FC236}">
              <a16:creationId xmlns:a16="http://schemas.microsoft.com/office/drawing/2014/main" id="{00000000-0008-0000-0200-000047010000}"/>
            </a:ext>
          </a:extLst>
        </xdr:cNvPr>
        <xdr:cNvCxnSpPr/>
      </xdr:nvCxnSpPr>
      <xdr:spPr>
        <a:xfrm>
          <a:off x="2908300" y="17688198"/>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121738</xdr:rowOff>
    </xdr:from>
    <xdr:to>
      <xdr:col>10</xdr:col>
      <xdr:colOff>165100</xdr:colOff>
      <xdr:row>103</xdr:row>
      <xdr:rowOff>51888</xdr:rowOff>
    </xdr:to>
    <xdr:sp macro="" textlink="">
      <xdr:nvSpPr>
        <xdr:cNvPr id="328" name="楕円 327">
          <a:extLst>
            <a:ext uri="{FF2B5EF4-FFF2-40B4-BE49-F238E27FC236}">
              <a16:creationId xmlns:a16="http://schemas.microsoft.com/office/drawing/2014/main" id="{00000000-0008-0000-0200-000048010000}"/>
            </a:ext>
          </a:extLst>
        </xdr:cNvPr>
        <xdr:cNvSpPr/>
      </xdr:nvSpPr>
      <xdr:spPr>
        <a:xfrm>
          <a:off x="1968500" y="17609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1088</xdr:rowOff>
    </xdr:from>
    <xdr:to>
      <xdr:col>15</xdr:col>
      <xdr:colOff>50800</xdr:colOff>
      <xdr:row>103</xdr:row>
      <xdr:rowOff>28848</xdr:rowOff>
    </xdr:to>
    <xdr:cxnSp macro="">
      <xdr:nvCxnSpPr>
        <xdr:cNvPr id="329" name="直線コネクタ 328">
          <a:extLst>
            <a:ext uri="{FF2B5EF4-FFF2-40B4-BE49-F238E27FC236}">
              <a16:creationId xmlns:a16="http://schemas.microsoft.com/office/drawing/2014/main" id="{00000000-0008-0000-0200-000049010000}"/>
            </a:ext>
          </a:extLst>
        </xdr:cNvPr>
        <xdr:cNvCxnSpPr/>
      </xdr:nvCxnSpPr>
      <xdr:spPr>
        <a:xfrm>
          <a:off x="2019300" y="17660438"/>
          <a:ext cx="889000" cy="2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154395</xdr:rowOff>
    </xdr:from>
    <xdr:to>
      <xdr:col>6</xdr:col>
      <xdr:colOff>38100</xdr:colOff>
      <xdr:row>103</xdr:row>
      <xdr:rowOff>84545</xdr:rowOff>
    </xdr:to>
    <xdr:sp macro="" textlink="">
      <xdr:nvSpPr>
        <xdr:cNvPr id="330" name="楕円 329">
          <a:extLst>
            <a:ext uri="{FF2B5EF4-FFF2-40B4-BE49-F238E27FC236}">
              <a16:creationId xmlns:a16="http://schemas.microsoft.com/office/drawing/2014/main" id="{00000000-0008-0000-0200-00004A010000}"/>
            </a:ext>
          </a:extLst>
        </xdr:cNvPr>
        <xdr:cNvSpPr/>
      </xdr:nvSpPr>
      <xdr:spPr>
        <a:xfrm>
          <a:off x="1079500" y="17642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1088</xdr:rowOff>
    </xdr:from>
    <xdr:to>
      <xdr:col>10</xdr:col>
      <xdr:colOff>114300</xdr:colOff>
      <xdr:row>103</xdr:row>
      <xdr:rowOff>33745</xdr:rowOff>
    </xdr:to>
    <xdr:cxnSp macro="">
      <xdr:nvCxnSpPr>
        <xdr:cNvPr id="331" name="直線コネクタ 330">
          <a:extLst>
            <a:ext uri="{FF2B5EF4-FFF2-40B4-BE49-F238E27FC236}">
              <a16:creationId xmlns:a16="http://schemas.microsoft.com/office/drawing/2014/main" id="{00000000-0008-0000-0200-00004B010000}"/>
            </a:ext>
          </a:extLst>
        </xdr:cNvPr>
        <xdr:cNvCxnSpPr/>
      </xdr:nvCxnSpPr>
      <xdr:spPr>
        <a:xfrm flipV="1">
          <a:off x="1130300" y="1766043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149151</xdr:rowOff>
    </xdr:from>
    <xdr:ext cx="405111" cy="259045"/>
    <xdr:sp macro="" textlink="">
      <xdr:nvSpPr>
        <xdr:cNvPr id="332" name="n_1aveValue【市民会館】&#10;有形固定資産減価償却率">
          <a:extLst>
            <a:ext uri="{FF2B5EF4-FFF2-40B4-BE49-F238E27FC236}">
              <a16:creationId xmlns:a16="http://schemas.microsoft.com/office/drawing/2014/main" id="{00000000-0008-0000-0200-00004C010000}"/>
            </a:ext>
          </a:extLst>
        </xdr:cNvPr>
        <xdr:cNvSpPr txBox="1"/>
      </xdr:nvSpPr>
      <xdr:spPr>
        <a:xfrm>
          <a:off x="3582044" y="1815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126291</xdr:rowOff>
    </xdr:from>
    <xdr:ext cx="405111" cy="259045"/>
    <xdr:sp macro="" textlink="">
      <xdr:nvSpPr>
        <xdr:cNvPr id="333" name="n_2aveValue【市民会館】&#10;有形固定資産減価償却率">
          <a:extLst>
            <a:ext uri="{FF2B5EF4-FFF2-40B4-BE49-F238E27FC236}">
              <a16:creationId xmlns:a16="http://schemas.microsoft.com/office/drawing/2014/main" id="{00000000-0008-0000-0200-00004D010000}"/>
            </a:ext>
          </a:extLst>
        </xdr:cNvPr>
        <xdr:cNvSpPr txBox="1"/>
      </xdr:nvSpPr>
      <xdr:spPr>
        <a:xfrm>
          <a:off x="2705744" y="1812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103432</xdr:rowOff>
    </xdr:from>
    <xdr:ext cx="405111" cy="259045"/>
    <xdr:sp macro="" textlink="">
      <xdr:nvSpPr>
        <xdr:cNvPr id="334" name="n_3aveValue【市民会館】&#10;有形固定資産減価償却率">
          <a:extLst>
            <a:ext uri="{FF2B5EF4-FFF2-40B4-BE49-F238E27FC236}">
              <a16:creationId xmlns:a16="http://schemas.microsoft.com/office/drawing/2014/main" id="{00000000-0008-0000-0200-00004E010000}"/>
            </a:ext>
          </a:extLst>
        </xdr:cNvPr>
        <xdr:cNvSpPr txBox="1"/>
      </xdr:nvSpPr>
      <xdr:spPr>
        <a:xfrm>
          <a:off x="1816744" y="1810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64243</xdr:rowOff>
    </xdr:from>
    <xdr:ext cx="405111" cy="259045"/>
    <xdr:sp macro="" textlink="">
      <xdr:nvSpPr>
        <xdr:cNvPr id="335" name="n_4aveValue【市民会館】&#10;有形固定資産減価償却率">
          <a:extLst>
            <a:ext uri="{FF2B5EF4-FFF2-40B4-BE49-F238E27FC236}">
              <a16:creationId xmlns:a16="http://schemas.microsoft.com/office/drawing/2014/main" id="{00000000-0008-0000-0200-00004F010000}"/>
            </a:ext>
          </a:extLst>
        </xdr:cNvPr>
        <xdr:cNvSpPr txBox="1"/>
      </xdr:nvSpPr>
      <xdr:spPr>
        <a:xfrm>
          <a:off x="927744" y="18066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132097</xdr:rowOff>
    </xdr:from>
    <xdr:ext cx="405111" cy="259045"/>
    <xdr:sp macro="" textlink="">
      <xdr:nvSpPr>
        <xdr:cNvPr id="336" name="n_1mainValue【市民会館】&#10;有形固定資産減価償却率">
          <a:extLst>
            <a:ext uri="{FF2B5EF4-FFF2-40B4-BE49-F238E27FC236}">
              <a16:creationId xmlns:a16="http://schemas.microsoft.com/office/drawing/2014/main" id="{00000000-0008-0000-0200-000050010000}"/>
            </a:ext>
          </a:extLst>
        </xdr:cNvPr>
        <xdr:cNvSpPr txBox="1"/>
      </xdr:nvSpPr>
      <xdr:spPr>
        <a:xfrm>
          <a:off x="3582044" y="1744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96175</xdr:rowOff>
    </xdr:from>
    <xdr:ext cx="405111" cy="259045"/>
    <xdr:sp macro="" textlink="">
      <xdr:nvSpPr>
        <xdr:cNvPr id="337" name="n_2mainValue【市民会館】&#10;有形固定資産減価償却率">
          <a:extLst>
            <a:ext uri="{FF2B5EF4-FFF2-40B4-BE49-F238E27FC236}">
              <a16:creationId xmlns:a16="http://schemas.microsoft.com/office/drawing/2014/main" id="{00000000-0008-0000-0200-000051010000}"/>
            </a:ext>
          </a:extLst>
        </xdr:cNvPr>
        <xdr:cNvSpPr txBox="1"/>
      </xdr:nvSpPr>
      <xdr:spPr>
        <a:xfrm>
          <a:off x="2705744" y="17412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68415</xdr:rowOff>
    </xdr:from>
    <xdr:ext cx="405111" cy="259045"/>
    <xdr:sp macro="" textlink="">
      <xdr:nvSpPr>
        <xdr:cNvPr id="338" name="n_3mainValue【市民会館】&#10;有形固定資産減価償却率">
          <a:extLst>
            <a:ext uri="{FF2B5EF4-FFF2-40B4-BE49-F238E27FC236}">
              <a16:creationId xmlns:a16="http://schemas.microsoft.com/office/drawing/2014/main" id="{00000000-0008-0000-0200-000052010000}"/>
            </a:ext>
          </a:extLst>
        </xdr:cNvPr>
        <xdr:cNvSpPr txBox="1"/>
      </xdr:nvSpPr>
      <xdr:spPr>
        <a:xfrm>
          <a:off x="1816744" y="17384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101072</xdr:rowOff>
    </xdr:from>
    <xdr:ext cx="405111" cy="259045"/>
    <xdr:sp macro="" textlink="">
      <xdr:nvSpPr>
        <xdr:cNvPr id="339" name="n_4mainValue【市民会館】&#10;有形固定資産減価償却率">
          <a:extLst>
            <a:ext uri="{FF2B5EF4-FFF2-40B4-BE49-F238E27FC236}">
              <a16:creationId xmlns:a16="http://schemas.microsoft.com/office/drawing/2014/main" id="{00000000-0008-0000-0200-000053010000}"/>
            </a:ext>
          </a:extLst>
        </xdr:cNvPr>
        <xdr:cNvSpPr txBox="1"/>
      </xdr:nvSpPr>
      <xdr:spPr>
        <a:xfrm>
          <a:off x="927744" y="1741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0" name="正方形/長方形 339">
          <a:extLst>
            <a:ext uri="{FF2B5EF4-FFF2-40B4-BE49-F238E27FC236}">
              <a16:creationId xmlns:a16="http://schemas.microsoft.com/office/drawing/2014/main" id="{00000000-0008-0000-0200-000054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1" name="正方形/長方形 340">
          <a:extLst>
            <a:ext uri="{FF2B5EF4-FFF2-40B4-BE49-F238E27FC236}">
              <a16:creationId xmlns:a16="http://schemas.microsoft.com/office/drawing/2014/main" id="{00000000-0008-0000-0200-000055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2" name="正方形/長方形 341">
          <a:extLst>
            <a:ext uri="{FF2B5EF4-FFF2-40B4-BE49-F238E27FC236}">
              <a16:creationId xmlns:a16="http://schemas.microsoft.com/office/drawing/2014/main" id="{00000000-0008-0000-0200-000056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3" name="正方形/長方形 342">
          <a:extLst>
            <a:ext uri="{FF2B5EF4-FFF2-40B4-BE49-F238E27FC236}">
              <a16:creationId xmlns:a16="http://schemas.microsoft.com/office/drawing/2014/main" id="{00000000-0008-0000-0200-000057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4" name="正方形/長方形 343">
          <a:extLst>
            <a:ext uri="{FF2B5EF4-FFF2-40B4-BE49-F238E27FC236}">
              <a16:creationId xmlns:a16="http://schemas.microsoft.com/office/drawing/2014/main" id="{00000000-0008-0000-0200-000058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5" name="正方形/長方形 344">
          <a:extLst>
            <a:ext uri="{FF2B5EF4-FFF2-40B4-BE49-F238E27FC236}">
              <a16:creationId xmlns:a16="http://schemas.microsoft.com/office/drawing/2014/main" id="{00000000-0008-0000-0200-000059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6" name="正方形/長方形 345">
          <a:extLst>
            <a:ext uri="{FF2B5EF4-FFF2-40B4-BE49-F238E27FC236}">
              <a16:creationId xmlns:a16="http://schemas.microsoft.com/office/drawing/2014/main" id="{00000000-0008-0000-0200-00005A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7" name="正方形/長方形 346">
          <a:extLst>
            <a:ext uri="{FF2B5EF4-FFF2-40B4-BE49-F238E27FC236}">
              <a16:creationId xmlns:a16="http://schemas.microsoft.com/office/drawing/2014/main" id="{00000000-0008-0000-0200-00005B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8" name="テキスト ボックス 347">
          <a:extLst>
            <a:ext uri="{FF2B5EF4-FFF2-40B4-BE49-F238E27FC236}">
              <a16:creationId xmlns:a16="http://schemas.microsoft.com/office/drawing/2014/main" id="{00000000-0008-0000-0200-00005C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9" name="直線コネクタ 348">
          <a:extLst>
            <a:ext uri="{FF2B5EF4-FFF2-40B4-BE49-F238E27FC236}">
              <a16:creationId xmlns:a16="http://schemas.microsoft.com/office/drawing/2014/main" id="{00000000-0008-0000-0200-00005D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350" name="直線コネクタ 349">
          <a:extLst>
            <a:ext uri="{FF2B5EF4-FFF2-40B4-BE49-F238E27FC236}">
              <a16:creationId xmlns:a16="http://schemas.microsoft.com/office/drawing/2014/main" id="{00000000-0008-0000-0200-00005E010000}"/>
            </a:ext>
          </a:extLst>
        </xdr:cNvPr>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351" name="テキスト ボックス 350">
          <a:extLst>
            <a:ext uri="{FF2B5EF4-FFF2-40B4-BE49-F238E27FC236}">
              <a16:creationId xmlns:a16="http://schemas.microsoft.com/office/drawing/2014/main" id="{00000000-0008-0000-0200-00005F010000}"/>
            </a:ext>
          </a:extLst>
        </xdr:cNvPr>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352" name="直線コネクタ 351">
          <a:extLst>
            <a:ext uri="{FF2B5EF4-FFF2-40B4-BE49-F238E27FC236}">
              <a16:creationId xmlns:a16="http://schemas.microsoft.com/office/drawing/2014/main" id="{00000000-0008-0000-0200-000060010000}"/>
            </a:ext>
          </a:extLst>
        </xdr:cNvPr>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353" name="テキスト ボックス 352">
          <a:extLst>
            <a:ext uri="{FF2B5EF4-FFF2-40B4-BE49-F238E27FC236}">
              <a16:creationId xmlns:a16="http://schemas.microsoft.com/office/drawing/2014/main" id="{00000000-0008-0000-0200-000061010000}"/>
            </a:ext>
          </a:extLst>
        </xdr:cNvPr>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354" name="直線コネクタ 353">
          <a:extLst>
            <a:ext uri="{FF2B5EF4-FFF2-40B4-BE49-F238E27FC236}">
              <a16:creationId xmlns:a16="http://schemas.microsoft.com/office/drawing/2014/main" id="{00000000-0008-0000-0200-000062010000}"/>
            </a:ext>
          </a:extLst>
        </xdr:cNvPr>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355" name="テキスト ボックス 354">
          <a:extLst>
            <a:ext uri="{FF2B5EF4-FFF2-40B4-BE49-F238E27FC236}">
              <a16:creationId xmlns:a16="http://schemas.microsoft.com/office/drawing/2014/main" id="{00000000-0008-0000-0200-000063010000}"/>
            </a:ext>
          </a:extLst>
        </xdr:cNvPr>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356" name="直線コネクタ 355">
          <a:extLst>
            <a:ext uri="{FF2B5EF4-FFF2-40B4-BE49-F238E27FC236}">
              <a16:creationId xmlns:a16="http://schemas.microsoft.com/office/drawing/2014/main" id="{00000000-0008-0000-0200-000064010000}"/>
            </a:ext>
          </a:extLst>
        </xdr:cNvPr>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357" name="テキスト ボックス 356">
          <a:extLst>
            <a:ext uri="{FF2B5EF4-FFF2-40B4-BE49-F238E27FC236}">
              <a16:creationId xmlns:a16="http://schemas.microsoft.com/office/drawing/2014/main" id="{00000000-0008-0000-0200-000065010000}"/>
            </a:ext>
          </a:extLst>
        </xdr:cNvPr>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358" name="直線コネクタ 357">
          <a:extLst>
            <a:ext uri="{FF2B5EF4-FFF2-40B4-BE49-F238E27FC236}">
              <a16:creationId xmlns:a16="http://schemas.microsoft.com/office/drawing/2014/main" id="{00000000-0008-0000-0200-000066010000}"/>
            </a:ext>
          </a:extLst>
        </xdr:cNvPr>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359" name="テキスト ボックス 358">
          <a:extLst>
            <a:ext uri="{FF2B5EF4-FFF2-40B4-BE49-F238E27FC236}">
              <a16:creationId xmlns:a16="http://schemas.microsoft.com/office/drawing/2014/main" id="{00000000-0008-0000-0200-000067010000}"/>
            </a:ext>
          </a:extLst>
        </xdr:cNvPr>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360" name="直線コネクタ 359">
          <a:extLst>
            <a:ext uri="{FF2B5EF4-FFF2-40B4-BE49-F238E27FC236}">
              <a16:creationId xmlns:a16="http://schemas.microsoft.com/office/drawing/2014/main" id="{00000000-0008-0000-0200-000068010000}"/>
            </a:ext>
          </a:extLst>
        </xdr:cNvPr>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361" name="テキスト ボックス 360">
          <a:extLst>
            <a:ext uri="{FF2B5EF4-FFF2-40B4-BE49-F238E27FC236}">
              <a16:creationId xmlns:a16="http://schemas.microsoft.com/office/drawing/2014/main" id="{00000000-0008-0000-0200-000069010000}"/>
            </a:ext>
          </a:extLst>
        </xdr:cNvPr>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62" name="直線コネクタ 361">
          <a:extLst>
            <a:ext uri="{FF2B5EF4-FFF2-40B4-BE49-F238E27FC236}">
              <a16:creationId xmlns:a16="http://schemas.microsoft.com/office/drawing/2014/main" id="{00000000-0008-0000-0200-00006A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63" name="テキスト ボックス 362">
          <a:extLst>
            <a:ext uri="{FF2B5EF4-FFF2-40B4-BE49-F238E27FC236}">
              <a16:creationId xmlns:a16="http://schemas.microsoft.com/office/drawing/2014/main" id="{00000000-0008-0000-0200-00006B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4" name="【市民会館】&#10;一人当たり面積グラフ枠">
          <a:extLst>
            <a:ext uri="{FF2B5EF4-FFF2-40B4-BE49-F238E27FC236}">
              <a16:creationId xmlns:a16="http://schemas.microsoft.com/office/drawing/2014/main" id="{00000000-0008-0000-0200-00006C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133350</xdr:rowOff>
    </xdr:from>
    <xdr:to>
      <xdr:col>54</xdr:col>
      <xdr:colOff>189865</xdr:colOff>
      <xdr:row>109</xdr:row>
      <xdr:rowOff>1088</xdr:rowOff>
    </xdr:to>
    <xdr:cxnSp macro="">
      <xdr:nvCxnSpPr>
        <xdr:cNvPr id="365" name="直線コネクタ 364">
          <a:extLst>
            <a:ext uri="{FF2B5EF4-FFF2-40B4-BE49-F238E27FC236}">
              <a16:creationId xmlns:a16="http://schemas.microsoft.com/office/drawing/2014/main" id="{00000000-0008-0000-0200-00006D010000}"/>
            </a:ext>
          </a:extLst>
        </xdr:cNvPr>
        <xdr:cNvCxnSpPr/>
      </xdr:nvCxnSpPr>
      <xdr:spPr>
        <a:xfrm flipV="1">
          <a:off x="10476865" y="17278350"/>
          <a:ext cx="0" cy="1410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4915</xdr:rowOff>
    </xdr:from>
    <xdr:ext cx="469744" cy="259045"/>
    <xdr:sp macro="" textlink="">
      <xdr:nvSpPr>
        <xdr:cNvPr id="366" name="【市民会館】&#10;一人当たり面積最小値テキスト">
          <a:extLst>
            <a:ext uri="{FF2B5EF4-FFF2-40B4-BE49-F238E27FC236}">
              <a16:creationId xmlns:a16="http://schemas.microsoft.com/office/drawing/2014/main" id="{00000000-0008-0000-0200-00006E010000}"/>
            </a:ext>
          </a:extLst>
        </xdr:cNvPr>
        <xdr:cNvSpPr txBox="1"/>
      </xdr:nvSpPr>
      <xdr:spPr>
        <a:xfrm>
          <a:off x="10515600" y="18692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1088</xdr:rowOff>
    </xdr:from>
    <xdr:to>
      <xdr:col>55</xdr:col>
      <xdr:colOff>88900</xdr:colOff>
      <xdr:row>109</xdr:row>
      <xdr:rowOff>1088</xdr:rowOff>
    </xdr:to>
    <xdr:cxnSp macro="">
      <xdr:nvCxnSpPr>
        <xdr:cNvPr id="367" name="直線コネクタ 366">
          <a:extLst>
            <a:ext uri="{FF2B5EF4-FFF2-40B4-BE49-F238E27FC236}">
              <a16:creationId xmlns:a16="http://schemas.microsoft.com/office/drawing/2014/main" id="{00000000-0008-0000-0200-00006F010000}"/>
            </a:ext>
          </a:extLst>
        </xdr:cNvPr>
        <xdr:cNvCxnSpPr/>
      </xdr:nvCxnSpPr>
      <xdr:spPr>
        <a:xfrm>
          <a:off x="10388600" y="18689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80027</xdr:rowOff>
    </xdr:from>
    <xdr:ext cx="469744" cy="259045"/>
    <xdr:sp macro="" textlink="">
      <xdr:nvSpPr>
        <xdr:cNvPr id="368" name="【市民会館】&#10;一人当たり面積最大値テキスト">
          <a:extLst>
            <a:ext uri="{FF2B5EF4-FFF2-40B4-BE49-F238E27FC236}">
              <a16:creationId xmlns:a16="http://schemas.microsoft.com/office/drawing/2014/main" id="{00000000-0008-0000-0200-000070010000}"/>
            </a:ext>
          </a:extLst>
        </xdr:cNvPr>
        <xdr:cNvSpPr txBox="1"/>
      </xdr:nvSpPr>
      <xdr:spPr>
        <a:xfrm>
          <a:off x="10515600" y="17053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133350</xdr:rowOff>
    </xdr:from>
    <xdr:to>
      <xdr:col>55</xdr:col>
      <xdr:colOff>88900</xdr:colOff>
      <xdr:row>100</xdr:row>
      <xdr:rowOff>133350</xdr:rowOff>
    </xdr:to>
    <xdr:cxnSp macro="">
      <xdr:nvCxnSpPr>
        <xdr:cNvPr id="369" name="直線コネクタ 368">
          <a:extLst>
            <a:ext uri="{FF2B5EF4-FFF2-40B4-BE49-F238E27FC236}">
              <a16:creationId xmlns:a16="http://schemas.microsoft.com/office/drawing/2014/main" id="{00000000-0008-0000-0200-000071010000}"/>
            </a:ext>
          </a:extLst>
        </xdr:cNvPr>
        <xdr:cNvCxnSpPr/>
      </xdr:nvCxnSpPr>
      <xdr:spPr>
        <a:xfrm>
          <a:off x="10388600" y="1727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107059</xdr:rowOff>
    </xdr:from>
    <xdr:ext cx="469744" cy="259045"/>
    <xdr:sp macro="" textlink="">
      <xdr:nvSpPr>
        <xdr:cNvPr id="370" name="【市民会館】&#10;一人当たり面積平均値テキスト">
          <a:extLst>
            <a:ext uri="{FF2B5EF4-FFF2-40B4-BE49-F238E27FC236}">
              <a16:creationId xmlns:a16="http://schemas.microsoft.com/office/drawing/2014/main" id="{00000000-0008-0000-0200-000072010000}"/>
            </a:ext>
          </a:extLst>
        </xdr:cNvPr>
        <xdr:cNvSpPr txBox="1"/>
      </xdr:nvSpPr>
      <xdr:spPr>
        <a:xfrm>
          <a:off x="10515600" y="181093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84182</xdr:rowOff>
    </xdr:from>
    <xdr:to>
      <xdr:col>55</xdr:col>
      <xdr:colOff>50800</xdr:colOff>
      <xdr:row>107</xdr:row>
      <xdr:rowOff>14332</xdr:rowOff>
    </xdr:to>
    <xdr:sp macro="" textlink="">
      <xdr:nvSpPr>
        <xdr:cNvPr id="371" name="フローチャート: 判断 370">
          <a:extLst>
            <a:ext uri="{FF2B5EF4-FFF2-40B4-BE49-F238E27FC236}">
              <a16:creationId xmlns:a16="http://schemas.microsoft.com/office/drawing/2014/main" id="{00000000-0008-0000-0200-000073010000}"/>
            </a:ext>
          </a:extLst>
        </xdr:cNvPr>
        <xdr:cNvSpPr/>
      </xdr:nvSpPr>
      <xdr:spPr>
        <a:xfrm>
          <a:off x="10426700" y="18257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93980</xdr:rowOff>
    </xdr:from>
    <xdr:to>
      <xdr:col>50</xdr:col>
      <xdr:colOff>165100</xdr:colOff>
      <xdr:row>107</xdr:row>
      <xdr:rowOff>24130</xdr:rowOff>
    </xdr:to>
    <xdr:sp macro="" textlink="">
      <xdr:nvSpPr>
        <xdr:cNvPr id="372" name="フローチャート: 判断 371">
          <a:extLst>
            <a:ext uri="{FF2B5EF4-FFF2-40B4-BE49-F238E27FC236}">
              <a16:creationId xmlns:a16="http://schemas.microsoft.com/office/drawing/2014/main" id="{00000000-0008-0000-0200-000074010000}"/>
            </a:ext>
          </a:extLst>
        </xdr:cNvPr>
        <xdr:cNvSpPr/>
      </xdr:nvSpPr>
      <xdr:spPr>
        <a:xfrm>
          <a:off x="9588500" y="1826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85816</xdr:rowOff>
    </xdr:from>
    <xdr:to>
      <xdr:col>46</xdr:col>
      <xdr:colOff>38100</xdr:colOff>
      <xdr:row>107</xdr:row>
      <xdr:rowOff>15966</xdr:rowOff>
    </xdr:to>
    <xdr:sp macro="" textlink="">
      <xdr:nvSpPr>
        <xdr:cNvPr id="373" name="フローチャート: 判断 372">
          <a:extLst>
            <a:ext uri="{FF2B5EF4-FFF2-40B4-BE49-F238E27FC236}">
              <a16:creationId xmlns:a16="http://schemas.microsoft.com/office/drawing/2014/main" id="{00000000-0008-0000-0200-000075010000}"/>
            </a:ext>
          </a:extLst>
        </xdr:cNvPr>
        <xdr:cNvSpPr/>
      </xdr:nvSpPr>
      <xdr:spPr>
        <a:xfrm>
          <a:off x="8699500" y="18259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89081</xdr:rowOff>
    </xdr:from>
    <xdr:to>
      <xdr:col>41</xdr:col>
      <xdr:colOff>101600</xdr:colOff>
      <xdr:row>107</xdr:row>
      <xdr:rowOff>19231</xdr:rowOff>
    </xdr:to>
    <xdr:sp macro="" textlink="">
      <xdr:nvSpPr>
        <xdr:cNvPr id="374" name="フローチャート: 判断 373">
          <a:extLst>
            <a:ext uri="{FF2B5EF4-FFF2-40B4-BE49-F238E27FC236}">
              <a16:creationId xmlns:a16="http://schemas.microsoft.com/office/drawing/2014/main" id="{00000000-0008-0000-0200-000076010000}"/>
            </a:ext>
          </a:extLst>
        </xdr:cNvPr>
        <xdr:cNvSpPr/>
      </xdr:nvSpPr>
      <xdr:spPr>
        <a:xfrm>
          <a:off x="7810500" y="18262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77651</xdr:rowOff>
    </xdr:from>
    <xdr:to>
      <xdr:col>36</xdr:col>
      <xdr:colOff>165100</xdr:colOff>
      <xdr:row>107</xdr:row>
      <xdr:rowOff>7801</xdr:rowOff>
    </xdr:to>
    <xdr:sp macro="" textlink="">
      <xdr:nvSpPr>
        <xdr:cNvPr id="375" name="フローチャート: 判断 374">
          <a:extLst>
            <a:ext uri="{FF2B5EF4-FFF2-40B4-BE49-F238E27FC236}">
              <a16:creationId xmlns:a16="http://schemas.microsoft.com/office/drawing/2014/main" id="{00000000-0008-0000-0200-000077010000}"/>
            </a:ext>
          </a:extLst>
        </xdr:cNvPr>
        <xdr:cNvSpPr/>
      </xdr:nvSpPr>
      <xdr:spPr>
        <a:xfrm>
          <a:off x="6921500" y="1825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6" name="テキスト ボックス 375">
          <a:extLst>
            <a:ext uri="{FF2B5EF4-FFF2-40B4-BE49-F238E27FC236}">
              <a16:creationId xmlns:a16="http://schemas.microsoft.com/office/drawing/2014/main" id="{00000000-0008-0000-0200-000078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7" name="テキスト ボックス 376">
          <a:extLst>
            <a:ext uri="{FF2B5EF4-FFF2-40B4-BE49-F238E27FC236}">
              <a16:creationId xmlns:a16="http://schemas.microsoft.com/office/drawing/2014/main" id="{00000000-0008-0000-0200-000079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8" name="テキスト ボックス 377">
          <a:extLst>
            <a:ext uri="{FF2B5EF4-FFF2-40B4-BE49-F238E27FC236}">
              <a16:creationId xmlns:a16="http://schemas.microsoft.com/office/drawing/2014/main" id="{00000000-0008-0000-0200-00007A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9" name="テキスト ボックス 378">
          <a:extLst>
            <a:ext uri="{FF2B5EF4-FFF2-40B4-BE49-F238E27FC236}">
              <a16:creationId xmlns:a16="http://schemas.microsoft.com/office/drawing/2014/main" id="{00000000-0008-0000-0200-00007B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80" name="テキスト ボックス 379">
          <a:extLst>
            <a:ext uri="{FF2B5EF4-FFF2-40B4-BE49-F238E27FC236}">
              <a16:creationId xmlns:a16="http://schemas.microsoft.com/office/drawing/2014/main" id="{00000000-0008-0000-0200-00007C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87449</xdr:rowOff>
    </xdr:from>
    <xdr:to>
      <xdr:col>55</xdr:col>
      <xdr:colOff>50800</xdr:colOff>
      <xdr:row>107</xdr:row>
      <xdr:rowOff>17599</xdr:rowOff>
    </xdr:to>
    <xdr:sp macro="" textlink="">
      <xdr:nvSpPr>
        <xdr:cNvPr id="381" name="楕円 380">
          <a:extLst>
            <a:ext uri="{FF2B5EF4-FFF2-40B4-BE49-F238E27FC236}">
              <a16:creationId xmlns:a16="http://schemas.microsoft.com/office/drawing/2014/main" id="{00000000-0008-0000-0200-00007D010000}"/>
            </a:ext>
          </a:extLst>
        </xdr:cNvPr>
        <xdr:cNvSpPr/>
      </xdr:nvSpPr>
      <xdr:spPr>
        <a:xfrm>
          <a:off x="10426700" y="1826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65876</xdr:rowOff>
    </xdr:from>
    <xdr:ext cx="469744" cy="259045"/>
    <xdr:sp macro="" textlink="">
      <xdr:nvSpPr>
        <xdr:cNvPr id="382" name="【市民会館】&#10;一人当たり面積該当値テキスト">
          <a:extLst>
            <a:ext uri="{FF2B5EF4-FFF2-40B4-BE49-F238E27FC236}">
              <a16:creationId xmlns:a16="http://schemas.microsoft.com/office/drawing/2014/main" id="{00000000-0008-0000-0200-00007E010000}"/>
            </a:ext>
          </a:extLst>
        </xdr:cNvPr>
        <xdr:cNvSpPr txBox="1"/>
      </xdr:nvSpPr>
      <xdr:spPr>
        <a:xfrm>
          <a:off x="10515600" y="18239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93980</xdr:rowOff>
    </xdr:from>
    <xdr:to>
      <xdr:col>50</xdr:col>
      <xdr:colOff>165100</xdr:colOff>
      <xdr:row>107</xdr:row>
      <xdr:rowOff>24130</xdr:rowOff>
    </xdr:to>
    <xdr:sp macro="" textlink="">
      <xdr:nvSpPr>
        <xdr:cNvPr id="383" name="楕円 382">
          <a:extLst>
            <a:ext uri="{FF2B5EF4-FFF2-40B4-BE49-F238E27FC236}">
              <a16:creationId xmlns:a16="http://schemas.microsoft.com/office/drawing/2014/main" id="{00000000-0008-0000-0200-00007F010000}"/>
            </a:ext>
          </a:extLst>
        </xdr:cNvPr>
        <xdr:cNvSpPr/>
      </xdr:nvSpPr>
      <xdr:spPr>
        <a:xfrm>
          <a:off x="9588500" y="1826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138249</xdr:rowOff>
    </xdr:from>
    <xdr:to>
      <xdr:col>55</xdr:col>
      <xdr:colOff>0</xdr:colOff>
      <xdr:row>106</xdr:row>
      <xdr:rowOff>144780</xdr:rowOff>
    </xdr:to>
    <xdr:cxnSp macro="">
      <xdr:nvCxnSpPr>
        <xdr:cNvPr id="384" name="直線コネクタ 383">
          <a:extLst>
            <a:ext uri="{FF2B5EF4-FFF2-40B4-BE49-F238E27FC236}">
              <a16:creationId xmlns:a16="http://schemas.microsoft.com/office/drawing/2014/main" id="{00000000-0008-0000-0200-000080010000}"/>
            </a:ext>
          </a:extLst>
        </xdr:cNvPr>
        <xdr:cNvCxnSpPr/>
      </xdr:nvCxnSpPr>
      <xdr:spPr>
        <a:xfrm flipV="1">
          <a:off x="9639300" y="18311949"/>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95613</xdr:rowOff>
    </xdr:from>
    <xdr:to>
      <xdr:col>46</xdr:col>
      <xdr:colOff>38100</xdr:colOff>
      <xdr:row>107</xdr:row>
      <xdr:rowOff>25763</xdr:rowOff>
    </xdr:to>
    <xdr:sp macro="" textlink="">
      <xdr:nvSpPr>
        <xdr:cNvPr id="385" name="楕円 384">
          <a:extLst>
            <a:ext uri="{FF2B5EF4-FFF2-40B4-BE49-F238E27FC236}">
              <a16:creationId xmlns:a16="http://schemas.microsoft.com/office/drawing/2014/main" id="{00000000-0008-0000-0200-000081010000}"/>
            </a:ext>
          </a:extLst>
        </xdr:cNvPr>
        <xdr:cNvSpPr/>
      </xdr:nvSpPr>
      <xdr:spPr>
        <a:xfrm>
          <a:off x="8699500" y="1826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144780</xdr:rowOff>
    </xdr:from>
    <xdr:to>
      <xdr:col>50</xdr:col>
      <xdr:colOff>114300</xdr:colOff>
      <xdr:row>106</xdr:row>
      <xdr:rowOff>146413</xdr:rowOff>
    </xdr:to>
    <xdr:cxnSp macro="">
      <xdr:nvCxnSpPr>
        <xdr:cNvPr id="386" name="直線コネクタ 385">
          <a:extLst>
            <a:ext uri="{FF2B5EF4-FFF2-40B4-BE49-F238E27FC236}">
              <a16:creationId xmlns:a16="http://schemas.microsoft.com/office/drawing/2014/main" id="{00000000-0008-0000-0200-000082010000}"/>
            </a:ext>
          </a:extLst>
        </xdr:cNvPr>
        <xdr:cNvCxnSpPr/>
      </xdr:nvCxnSpPr>
      <xdr:spPr>
        <a:xfrm flipV="1">
          <a:off x="8750300" y="18318480"/>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100512</xdr:rowOff>
    </xdr:from>
    <xdr:to>
      <xdr:col>41</xdr:col>
      <xdr:colOff>101600</xdr:colOff>
      <xdr:row>107</xdr:row>
      <xdr:rowOff>30662</xdr:rowOff>
    </xdr:to>
    <xdr:sp macro="" textlink="">
      <xdr:nvSpPr>
        <xdr:cNvPr id="387" name="楕円 386">
          <a:extLst>
            <a:ext uri="{FF2B5EF4-FFF2-40B4-BE49-F238E27FC236}">
              <a16:creationId xmlns:a16="http://schemas.microsoft.com/office/drawing/2014/main" id="{00000000-0008-0000-0200-000083010000}"/>
            </a:ext>
          </a:extLst>
        </xdr:cNvPr>
        <xdr:cNvSpPr/>
      </xdr:nvSpPr>
      <xdr:spPr>
        <a:xfrm>
          <a:off x="7810500" y="1827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146413</xdr:rowOff>
    </xdr:from>
    <xdr:to>
      <xdr:col>45</xdr:col>
      <xdr:colOff>177800</xdr:colOff>
      <xdr:row>106</xdr:row>
      <xdr:rowOff>151312</xdr:rowOff>
    </xdr:to>
    <xdr:cxnSp macro="">
      <xdr:nvCxnSpPr>
        <xdr:cNvPr id="388" name="直線コネクタ 387">
          <a:extLst>
            <a:ext uri="{FF2B5EF4-FFF2-40B4-BE49-F238E27FC236}">
              <a16:creationId xmlns:a16="http://schemas.microsoft.com/office/drawing/2014/main" id="{00000000-0008-0000-0200-000084010000}"/>
            </a:ext>
          </a:extLst>
        </xdr:cNvPr>
        <xdr:cNvCxnSpPr/>
      </xdr:nvCxnSpPr>
      <xdr:spPr>
        <a:xfrm flipV="1">
          <a:off x="7861300" y="18320113"/>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105411</xdr:rowOff>
    </xdr:from>
    <xdr:to>
      <xdr:col>36</xdr:col>
      <xdr:colOff>165100</xdr:colOff>
      <xdr:row>107</xdr:row>
      <xdr:rowOff>35561</xdr:rowOff>
    </xdr:to>
    <xdr:sp macro="" textlink="">
      <xdr:nvSpPr>
        <xdr:cNvPr id="389" name="楕円 388">
          <a:extLst>
            <a:ext uri="{FF2B5EF4-FFF2-40B4-BE49-F238E27FC236}">
              <a16:creationId xmlns:a16="http://schemas.microsoft.com/office/drawing/2014/main" id="{00000000-0008-0000-0200-000085010000}"/>
            </a:ext>
          </a:extLst>
        </xdr:cNvPr>
        <xdr:cNvSpPr/>
      </xdr:nvSpPr>
      <xdr:spPr>
        <a:xfrm>
          <a:off x="6921500" y="1827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151312</xdr:rowOff>
    </xdr:from>
    <xdr:to>
      <xdr:col>41</xdr:col>
      <xdr:colOff>50800</xdr:colOff>
      <xdr:row>106</xdr:row>
      <xdr:rowOff>156211</xdr:rowOff>
    </xdr:to>
    <xdr:cxnSp macro="">
      <xdr:nvCxnSpPr>
        <xdr:cNvPr id="390" name="直線コネクタ 389">
          <a:extLst>
            <a:ext uri="{FF2B5EF4-FFF2-40B4-BE49-F238E27FC236}">
              <a16:creationId xmlns:a16="http://schemas.microsoft.com/office/drawing/2014/main" id="{00000000-0008-0000-0200-000086010000}"/>
            </a:ext>
          </a:extLst>
        </xdr:cNvPr>
        <xdr:cNvCxnSpPr/>
      </xdr:nvCxnSpPr>
      <xdr:spPr>
        <a:xfrm flipV="1">
          <a:off x="6972300" y="18325012"/>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15257</xdr:rowOff>
    </xdr:from>
    <xdr:ext cx="469744" cy="259045"/>
    <xdr:sp macro="" textlink="">
      <xdr:nvSpPr>
        <xdr:cNvPr id="391" name="n_1aveValue【市民会館】&#10;一人当たり面積">
          <a:extLst>
            <a:ext uri="{FF2B5EF4-FFF2-40B4-BE49-F238E27FC236}">
              <a16:creationId xmlns:a16="http://schemas.microsoft.com/office/drawing/2014/main" id="{00000000-0008-0000-0200-000087010000}"/>
            </a:ext>
          </a:extLst>
        </xdr:cNvPr>
        <xdr:cNvSpPr txBox="1"/>
      </xdr:nvSpPr>
      <xdr:spPr>
        <a:xfrm>
          <a:off x="9391727" y="18360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32493</xdr:rowOff>
    </xdr:from>
    <xdr:ext cx="469744" cy="259045"/>
    <xdr:sp macro="" textlink="">
      <xdr:nvSpPr>
        <xdr:cNvPr id="392" name="n_2aveValue【市民会館】&#10;一人当たり面積">
          <a:extLst>
            <a:ext uri="{FF2B5EF4-FFF2-40B4-BE49-F238E27FC236}">
              <a16:creationId xmlns:a16="http://schemas.microsoft.com/office/drawing/2014/main" id="{00000000-0008-0000-0200-000088010000}"/>
            </a:ext>
          </a:extLst>
        </xdr:cNvPr>
        <xdr:cNvSpPr txBox="1"/>
      </xdr:nvSpPr>
      <xdr:spPr>
        <a:xfrm>
          <a:off x="8515427" y="18034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35758</xdr:rowOff>
    </xdr:from>
    <xdr:ext cx="469744" cy="259045"/>
    <xdr:sp macro="" textlink="">
      <xdr:nvSpPr>
        <xdr:cNvPr id="393" name="n_3aveValue【市民会館】&#10;一人当たり面積">
          <a:extLst>
            <a:ext uri="{FF2B5EF4-FFF2-40B4-BE49-F238E27FC236}">
              <a16:creationId xmlns:a16="http://schemas.microsoft.com/office/drawing/2014/main" id="{00000000-0008-0000-0200-000089010000}"/>
            </a:ext>
          </a:extLst>
        </xdr:cNvPr>
        <xdr:cNvSpPr txBox="1"/>
      </xdr:nvSpPr>
      <xdr:spPr>
        <a:xfrm>
          <a:off x="7626427" y="18038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24328</xdr:rowOff>
    </xdr:from>
    <xdr:ext cx="469744" cy="259045"/>
    <xdr:sp macro="" textlink="">
      <xdr:nvSpPr>
        <xdr:cNvPr id="394" name="n_4aveValue【市民会館】&#10;一人当たり面積">
          <a:extLst>
            <a:ext uri="{FF2B5EF4-FFF2-40B4-BE49-F238E27FC236}">
              <a16:creationId xmlns:a16="http://schemas.microsoft.com/office/drawing/2014/main" id="{00000000-0008-0000-0200-00008A010000}"/>
            </a:ext>
          </a:extLst>
        </xdr:cNvPr>
        <xdr:cNvSpPr txBox="1"/>
      </xdr:nvSpPr>
      <xdr:spPr>
        <a:xfrm>
          <a:off x="6737427" y="18026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40657</xdr:rowOff>
    </xdr:from>
    <xdr:ext cx="469744" cy="259045"/>
    <xdr:sp macro="" textlink="">
      <xdr:nvSpPr>
        <xdr:cNvPr id="395" name="n_1mainValue【市民会館】&#10;一人当たり面積">
          <a:extLst>
            <a:ext uri="{FF2B5EF4-FFF2-40B4-BE49-F238E27FC236}">
              <a16:creationId xmlns:a16="http://schemas.microsoft.com/office/drawing/2014/main" id="{00000000-0008-0000-0200-00008B010000}"/>
            </a:ext>
          </a:extLst>
        </xdr:cNvPr>
        <xdr:cNvSpPr txBox="1"/>
      </xdr:nvSpPr>
      <xdr:spPr>
        <a:xfrm>
          <a:off x="9391727" y="1804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16890</xdr:rowOff>
    </xdr:from>
    <xdr:ext cx="469744" cy="259045"/>
    <xdr:sp macro="" textlink="">
      <xdr:nvSpPr>
        <xdr:cNvPr id="396" name="n_2mainValue【市民会館】&#10;一人当たり面積">
          <a:extLst>
            <a:ext uri="{FF2B5EF4-FFF2-40B4-BE49-F238E27FC236}">
              <a16:creationId xmlns:a16="http://schemas.microsoft.com/office/drawing/2014/main" id="{00000000-0008-0000-0200-00008C010000}"/>
            </a:ext>
          </a:extLst>
        </xdr:cNvPr>
        <xdr:cNvSpPr txBox="1"/>
      </xdr:nvSpPr>
      <xdr:spPr>
        <a:xfrm>
          <a:off x="8515427" y="18362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21789</xdr:rowOff>
    </xdr:from>
    <xdr:ext cx="469744" cy="259045"/>
    <xdr:sp macro="" textlink="">
      <xdr:nvSpPr>
        <xdr:cNvPr id="397" name="n_3mainValue【市民会館】&#10;一人当たり面積">
          <a:extLst>
            <a:ext uri="{FF2B5EF4-FFF2-40B4-BE49-F238E27FC236}">
              <a16:creationId xmlns:a16="http://schemas.microsoft.com/office/drawing/2014/main" id="{00000000-0008-0000-0200-00008D010000}"/>
            </a:ext>
          </a:extLst>
        </xdr:cNvPr>
        <xdr:cNvSpPr txBox="1"/>
      </xdr:nvSpPr>
      <xdr:spPr>
        <a:xfrm>
          <a:off x="7626427" y="18366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26688</xdr:rowOff>
    </xdr:from>
    <xdr:ext cx="469744" cy="259045"/>
    <xdr:sp macro="" textlink="">
      <xdr:nvSpPr>
        <xdr:cNvPr id="398" name="n_4mainValue【市民会館】&#10;一人当たり面積">
          <a:extLst>
            <a:ext uri="{FF2B5EF4-FFF2-40B4-BE49-F238E27FC236}">
              <a16:creationId xmlns:a16="http://schemas.microsoft.com/office/drawing/2014/main" id="{00000000-0008-0000-0200-00008E010000}"/>
            </a:ext>
          </a:extLst>
        </xdr:cNvPr>
        <xdr:cNvSpPr txBox="1"/>
      </xdr:nvSpPr>
      <xdr:spPr>
        <a:xfrm>
          <a:off x="6737427" y="18371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9" name="正方形/長方形 398">
          <a:extLst>
            <a:ext uri="{FF2B5EF4-FFF2-40B4-BE49-F238E27FC236}">
              <a16:creationId xmlns:a16="http://schemas.microsoft.com/office/drawing/2014/main" id="{00000000-0008-0000-0200-00008F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00" name="正方形/長方形 399">
          <a:extLst>
            <a:ext uri="{FF2B5EF4-FFF2-40B4-BE49-F238E27FC236}">
              <a16:creationId xmlns:a16="http://schemas.microsoft.com/office/drawing/2014/main" id="{00000000-0008-0000-0200-000090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01" name="正方形/長方形 400">
          <a:extLst>
            <a:ext uri="{FF2B5EF4-FFF2-40B4-BE49-F238E27FC236}">
              <a16:creationId xmlns:a16="http://schemas.microsoft.com/office/drawing/2014/main" id="{00000000-0008-0000-0200-000091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2" name="正方形/長方形 401">
          <a:extLst>
            <a:ext uri="{FF2B5EF4-FFF2-40B4-BE49-F238E27FC236}">
              <a16:creationId xmlns:a16="http://schemas.microsoft.com/office/drawing/2014/main" id="{00000000-0008-0000-0200-000092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3" name="正方形/長方形 402">
          <a:extLst>
            <a:ext uri="{FF2B5EF4-FFF2-40B4-BE49-F238E27FC236}">
              <a16:creationId xmlns:a16="http://schemas.microsoft.com/office/drawing/2014/main" id="{00000000-0008-0000-0200-000093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4" name="正方形/長方形 403">
          <a:extLst>
            <a:ext uri="{FF2B5EF4-FFF2-40B4-BE49-F238E27FC236}">
              <a16:creationId xmlns:a16="http://schemas.microsoft.com/office/drawing/2014/main" id="{00000000-0008-0000-0200-000094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5" name="正方形/長方形 404">
          <a:extLst>
            <a:ext uri="{FF2B5EF4-FFF2-40B4-BE49-F238E27FC236}">
              <a16:creationId xmlns:a16="http://schemas.microsoft.com/office/drawing/2014/main" id="{00000000-0008-0000-0200-000095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6" name="正方形/長方形 405">
          <a:extLst>
            <a:ext uri="{FF2B5EF4-FFF2-40B4-BE49-F238E27FC236}">
              <a16:creationId xmlns:a16="http://schemas.microsoft.com/office/drawing/2014/main" id="{00000000-0008-0000-0200-000096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7" name="テキスト ボックス 406">
          <a:extLst>
            <a:ext uri="{FF2B5EF4-FFF2-40B4-BE49-F238E27FC236}">
              <a16:creationId xmlns:a16="http://schemas.microsoft.com/office/drawing/2014/main" id="{00000000-0008-0000-0200-000097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8" name="直線コネクタ 407">
          <a:extLst>
            <a:ext uri="{FF2B5EF4-FFF2-40B4-BE49-F238E27FC236}">
              <a16:creationId xmlns:a16="http://schemas.microsoft.com/office/drawing/2014/main" id="{00000000-0008-0000-0200-000098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9" name="テキスト ボックス 408">
          <a:extLst>
            <a:ext uri="{FF2B5EF4-FFF2-40B4-BE49-F238E27FC236}">
              <a16:creationId xmlns:a16="http://schemas.microsoft.com/office/drawing/2014/main" id="{00000000-0008-0000-0200-000099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10" name="直線コネクタ 409">
          <a:extLst>
            <a:ext uri="{FF2B5EF4-FFF2-40B4-BE49-F238E27FC236}">
              <a16:creationId xmlns:a16="http://schemas.microsoft.com/office/drawing/2014/main" id="{00000000-0008-0000-0200-00009A010000}"/>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11" name="テキスト ボックス 410">
          <a:extLst>
            <a:ext uri="{FF2B5EF4-FFF2-40B4-BE49-F238E27FC236}">
              <a16:creationId xmlns:a16="http://schemas.microsoft.com/office/drawing/2014/main" id="{00000000-0008-0000-0200-00009B01000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12" name="直線コネクタ 411">
          <a:extLst>
            <a:ext uri="{FF2B5EF4-FFF2-40B4-BE49-F238E27FC236}">
              <a16:creationId xmlns:a16="http://schemas.microsoft.com/office/drawing/2014/main" id="{00000000-0008-0000-0200-00009C010000}"/>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13" name="テキスト ボックス 412">
          <a:extLst>
            <a:ext uri="{FF2B5EF4-FFF2-40B4-BE49-F238E27FC236}">
              <a16:creationId xmlns:a16="http://schemas.microsoft.com/office/drawing/2014/main" id="{00000000-0008-0000-0200-00009D010000}"/>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4" name="直線コネクタ 413">
          <a:extLst>
            <a:ext uri="{FF2B5EF4-FFF2-40B4-BE49-F238E27FC236}">
              <a16:creationId xmlns:a16="http://schemas.microsoft.com/office/drawing/2014/main" id="{00000000-0008-0000-0200-00009E0100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5" name="テキスト ボックス 414">
          <a:extLst>
            <a:ext uri="{FF2B5EF4-FFF2-40B4-BE49-F238E27FC236}">
              <a16:creationId xmlns:a16="http://schemas.microsoft.com/office/drawing/2014/main" id="{00000000-0008-0000-0200-00009F010000}"/>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6" name="直線コネクタ 415">
          <a:extLst>
            <a:ext uri="{FF2B5EF4-FFF2-40B4-BE49-F238E27FC236}">
              <a16:creationId xmlns:a16="http://schemas.microsoft.com/office/drawing/2014/main" id="{00000000-0008-0000-0200-0000A0010000}"/>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7" name="テキスト ボックス 416">
          <a:extLst>
            <a:ext uri="{FF2B5EF4-FFF2-40B4-BE49-F238E27FC236}">
              <a16:creationId xmlns:a16="http://schemas.microsoft.com/office/drawing/2014/main" id="{00000000-0008-0000-0200-0000A101000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8" name="直線コネクタ 417">
          <a:extLst>
            <a:ext uri="{FF2B5EF4-FFF2-40B4-BE49-F238E27FC236}">
              <a16:creationId xmlns:a16="http://schemas.microsoft.com/office/drawing/2014/main" id="{00000000-0008-0000-0200-0000A2010000}"/>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9" name="テキスト ボックス 418">
          <a:extLst>
            <a:ext uri="{FF2B5EF4-FFF2-40B4-BE49-F238E27FC236}">
              <a16:creationId xmlns:a16="http://schemas.microsoft.com/office/drawing/2014/main" id="{00000000-0008-0000-0200-0000A3010000}"/>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0" name="直線コネクタ 419">
          <a:extLst>
            <a:ext uri="{FF2B5EF4-FFF2-40B4-BE49-F238E27FC236}">
              <a16:creationId xmlns:a16="http://schemas.microsoft.com/office/drawing/2014/main" id="{00000000-0008-0000-0200-0000A4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21" name="テキスト ボックス 420">
          <a:extLst>
            <a:ext uri="{FF2B5EF4-FFF2-40B4-BE49-F238E27FC236}">
              <a16:creationId xmlns:a16="http://schemas.microsoft.com/office/drawing/2014/main" id="{00000000-0008-0000-0200-0000A5010000}"/>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22" name="【一般廃棄物処理施設】&#10;有形固定資産減価償却率グラフ枠">
          <a:extLst>
            <a:ext uri="{FF2B5EF4-FFF2-40B4-BE49-F238E27FC236}">
              <a16:creationId xmlns:a16="http://schemas.microsoft.com/office/drawing/2014/main" id="{00000000-0008-0000-0200-0000A6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144780</xdr:rowOff>
    </xdr:from>
    <xdr:to>
      <xdr:col>85</xdr:col>
      <xdr:colOff>126364</xdr:colOff>
      <xdr:row>42</xdr:row>
      <xdr:rowOff>38100</xdr:rowOff>
    </xdr:to>
    <xdr:cxnSp macro="">
      <xdr:nvCxnSpPr>
        <xdr:cNvPr id="423" name="直線コネクタ 422">
          <a:extLst>
            <a:ext uri="{FF2B5EF4-FFF2-40B4-BE49-F238E27FC236}">
              <a16:creationId xmlns:a16="http://schemas.microsoft.com/office/drawing/2014/main" id="{00000000-0008-0000-0200-0000A7010000}"/>
            </a:ext>
          </a:extLst>
        </xdr:cNvPr>
        <xdr:cNvCxnSpPr/>
      </xdr:nvCxnSpPr>
      <xdr:spPr>
        <a:xfrm flipV="1">
          <a:off x="16318864" y="5631180"/>
          <a:ext cx="0" cy="1607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4" name="【一般廃棄物処理施設】&#10;有形固定資産減価償却率最小値テキスト">
          <a:extLst>
            <a:ext uri="{FF2B5EF4-FFF2-40B4-BE49-F238E27FC236}">
              <a16:creationId xmlns:a16="http://schemas.microsoft.com/office/drawing/2014/main" id="{00000000-0008-0000-0200-0000A8010000}"/>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5" name="直線コネクタ 424">
          <a:extLst>
            <a:ext uri="{FF2B5EF4-FFF2-40B4-BE49-F238E27FC236}">
              <a16:creationId xmlns:a16="http://schemas.microsoft.com/office/drawing/2014/main" id="{00000000-0008-0000-0200-0000A9010000}"/>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91457</xdr:rowOff>
    </xdr:from>
    <xdr:ext cx="405111" cy="259045"/>
    <xdr:sp macro="" textlink="">
      <xdr:nvSpPr>
        <xdr:cNvPr id="426" name="【一般廃棄物処理施設】&#10;有形固定資産減価償却率最大値テキスト">
          <a:extLst>
            <a:ext uri="{FF2B5EF4-FFF2-40B4-BE49-F238E27FC236}">
              <a16:creationId xmlns:a16="http://schemas.microsoft.com/office/drawing/2014/main" id="{00000000-0008-0000-0200-0000AA010000}"/>
            </a:ext>
          </a:extLst>
        </xdr:cNvPr>
        <xdr:cNvSpPr txBox="1"/>
      </xdr:nvSpPr>
      <xdr:spPr>
        <a:xfrm>
          <a:off x="16357600" y="540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144780</xdr:rowOff>
    </xdr:from>
    <xdr:to>
      <xdr:col>86</xdr:col>
      <xdr:colOff>25400</xdr:colOff>
      <xdr:row>32</xdr:row>
      <xdr:rowOff>144780</xdr:rowOff>
    </xdr:to>
    <xdr:cxnSp macro="">
      <xdr:nvCxnSpPr>
        <xdr:cNvPr id="427" name="直線コネクタ 426">
          <a:extLst>
            <a:ext uri="{FF2B5EF4-FFF2-40B4-BE49-F238E27FC236}">
              <a16:creationId xmlns:a16="http://schemas.microsoft.com/office/drawing/2014/main" id="{00000000-0008-0000-0200-0000AB010000}"/>
            </a:ext>
          </a:extLst>
        </xdr:cNvPr>
        <xdr:cNvCxnSpPr/>
      </xdr:nvCxnSpPr>
      <xdr:spPr>
        <a:xfrm>
          <a:off x="16230600" y="563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168292</xdr:rowOff>
    </xdr:from>
    <xdr:ext cx="405111" cy="259045"/>
    <xdr:sp macro="" textlink="">
      <xdr:nvSpPr>
        <xdr:cNvPr id="428" name="【一般廃棄物処理施設】&#10;有形固定資産減価償却率平均値テキスト">
          <a:extLst>
            <a:ext uri="{FF2B5EF4-FFF2-40B4-BE49-F238E27FC236}">
              <a16:creationId xmlns:a16="http://schemas.microsoft.com/office/drawing/2014/main" id="{00000000-0008-0000-0200-0000AC010000}"/>
            </a:ext>
          </a:extLst>
        </xdr:cNvPr>
        <xdr:cNvSpPr txBox="1"/>
      </xdr:nvSpPr>
      <xdr:spPr>
        <a:xfrm>
          <a:off x="16357600" y="63404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145415</xdr:rowOff>
    </xdr:from>
    <xdr:to>
      <xdr:col>85</xdr:col>
      <xdr:colOff>177800</xdr:colOff>
      <xdr:row>38</xdr:row>
      <xdr:rowOff>75565</xdr:rowOff>
    </xdr:to>
    <xdr:sp macro="" textlink="">
      <xdr:nvSpPr>
        <xdr:cNvPr id="429" name="フローチャート: 判断 428">
          <a:extLst>
            <a:ext uri="{FF2B5EF4-FFF2-40B4-BE49-F238E27FC236}">
              <a16:creationId xmlns:a16="http://schemas.microsoft.com/office/drawing/2014/main" id="{00000000-0008-0000-0200-0000AD010000}"/>
            </a:ext>
          </a:extLst>
        </xdr:cNvPr>
        <xdr:cNvSpPr/>
      </xdr:nvSpPr>
      <xdr:spPr>
        <a:xfrm>
          <a:off x="16268700" y="648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118745</xdr:rowOff>
    </xdr:from>
    <xdr:to>
      <xdr:col>81</xdr:col>
      <xdr:colOff>101600</xdr:colOff>
      <xdr:row>38</xdr:row>
      <xdr:rowOff>48895</xdr:rowOff>
    </xdr:to>
    <xdr:sp macro="" textlink="">
      <xdr:nvSpPr>
        <xdr:cNvPr id="430" name="フローチャート: 判断 429">
          <a:extLst>
            <a:ext uri="{FF2B5EF4-FFF2-40B4-BE49-F238E27FC236}">
              <a16:creationId xmlns:a16="http://schemas.microsoft.com/office/drawing/2014/main" id="{00000000-0008-0000-0200-0000AE010000}"/>
            </a:ext>
          </a:extLst>
        </xdr:cNvPr>
        <xdr:cNvSpPr/>
      </xdr:nvSpPr>
      <xdr:spPr>
        <a:xfrm>
          <a:off x="15430500" y="646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168275</xdr:rowOff>
    </xdr:from>
    <xdr:to>
      <xdr:col>76</xdr:col>
      <xdr:colOff>165100</xdr:colOff>
      <xdr:row>38</xdr:row>
      <xdr:rowOff>98425</xdr:rowOff>
    </xdr:to>
    <xdr:sp macro="" textlink="">
      <xdr:nvSpPr>
        <xdr:cNvPr id="431" name="フローチャート: 判断 430">
          <a:extLst>
            <a:ext uri="{FF2B5EF4-FFF2-40B4-BE49-F238E27FC236}">
              <a16:creationId xmlns:a16="http://schemas.microsoft.com/office/drawing/2014/main" id="{00000000-0008-0000-0200-0000AF010000}"/>
            </a:ext>
          </a:extLst>
        </xdr:cNvPr>
        <xdr:cNvSpPr/>
      </xdr:nvSpPr>
      <xdr:spPr>
        <a:xfrm>
          <a:off x="14541500" y="651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6350</xdr:rowOff>
    </xdr:from>
    <xdr:to>
      <xdr:col>72</xdr:col>
      <xdr:colOff>38100</xdr:colOff>
      <xdr:row>38</xdr:row>
      <xdr:rowOff>107950</xdr:rowOff>
    </xdr:to>
    <xdr:sp macro="" textlink="">
      <xdr:nvSpPr>
        <xdr:cNvPr id="432" name="フローチャート: 判断 431">
          <a:extLst>
            <a:ext uri="{FF2B5EF4-FFF2-40B4-BE49-F238E27FC236}">
              <a16:creationId xmlns:a16="http://schemas.microsoft.com/office/drawing/2014/main" id="{00000000-0008-0000-0200-0000B0010000}"/>
            </a:ext>
          </a:extLst>
        </xdr:cNvPr>
        <xdr:cNvSpPr/>
      </xdr:nvSpPr>
      <xdr:spPr>
        <a:xfrm>
          <a:off x="13652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19685</xdr:rowOff>
    </xdr:from>
    <xdr:to>
      <xdr:col>67</xdr:col>
      <xdr:colOff>101600</xdr:colOff>
      <xdr:row>38</xdr:row>
      <xdr:rowOff>121285</xdr:rowOff>
    </xdr:to>
    <xdr:sp macro="" textlink="">
      <xdr:nvSpPr>
        <xdr:cNvPr id="433" name="フローチャート: 判断 432">
          <a:extLst>
            <a:ext uri="{FF2B5EF4-FFF2-40B4-BE49-F238E27FC236}">
              <a16:creationId xmlns:a16="http://schemas.microsoft.com/office/drawing/2014/main" id="{00000000-0008-0000-0200-0000B1010000}"/>
            </a:ext>
          </a:extLst>
        </xdr:cNvPr>
        <xdr:cNvSpPr/>
      </xdr:nvSpPr>
      <xdr:spPr>
        <a:xfrm>
          <a:off x="12763500" y="653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00000000-0008-0000-0200-0000B2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00000000-0008-0000-0200-0000B3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00000000-0008-0000-0200-0000B4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7" name="テキスト ボックス 436">
          <a:extLst>
            <a:ext uri="{FF2B5EF4-FFF2-40B4-BE49-F238E27FC236}">
              <a16:creationId xmlns:a16="http://schemas.microsoft.com/office/drawing/2014/main" id="{00000000-0008-0000-0200-0000B5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8" name="テキスト ボックス 437">
          <a:extLst>
            <a:ext uri="{FF2B5EF4-FFF2-40B4-BE49-F238E27FC236}">
              <a16:creationId xmlns:a16="http://schemas.microsoft.com/office/drawing/2014/main" id="{00000000-0008-0000-0200-0000B6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33020</xdr:rowOff>
    </xdr:from>
    <xdr:to>
      <xdr:col>85</xdr:col>
      <xdr:colOff>177800</xdr:colOff>
      <xdr:row>39</xdr:row>
      <xdr:rowOff>134620</xdr:rowOff>
    </xdr:to>
    <xdr:sp macro="" textlink="">
      <xdr:nvSpPr>
        <xdr:cNvPr id="439" name="楕円 438">
          <a:extLst>
            <a:ext uri="{FF2B5EF4-FFF2-40B4-BE49-F238E27FC236}">
              <a16:creationId xmlns:a16="http://schemas.microsoft.com/office/drawing/2014/main" id="{00000000-0008-0000-0200-0000B7010000}"/>
            </a:ext>
          </a:extLst>
        </xdr:cNvPr>
        <xdr:cNvSpPr/>
      </xdr:nvSpPr>
      <xdr:spPr>
        <a:xfrm>
          <a:off x="16268700" y="671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11447</xdr:rowOff>
    </xdr:from>
    <xdr:ext cx="405111" cy="259045"/>
    <xdr:sp macro="" textlink="">
      <xdr:nvSpPr>
        <xdr:cNvPr id="440" name="【一般廃棄物処理施設】&#10;有形固定資産減価償却率該当値テキスト">
          <a:extLst>
            <a:ext uri="{FF2B5EF4-FFF2-40B4-BE49-F238E27FC236}">
              <a16:creationId xmlns:a16="http://schemas.microsoft.com/office/drawing/2014/main" id="{00000000-0008-0000-0200-0000B8010000}"/>
            </a:ext>
          </a:extLst>
        </xdr:cNvPr>
        <xdr:cNvSpPr txBox="1"/>
      </xdr:nvSpPr>
      <xdr:spPr>
        <a:xfrm>
          <a:off x="16357600" y="669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147320</xdr:rowOff>
    </xdr:from>
    <xdr:to>
      <xdr:col>81</xdr:col>
      <xdr:colOff>101600</xdr:colOff>
      <xdr:row>39</xdr:row>
      <xdr:rowOff>77470</xdr:rowOff>
    </xdr:to>
    <xdr:sp macro="" textlink="">
      <xdr:nvSpPr>
        <xdr:cNvPr id="441" name="楕円 440">
          <a:extLst>
            <a:ext uri="{FF2B5EF4-FFF2-40B4-BE49-F238E27FC236}">
              <a16:creationId xmlns:a16="http://schemas.microsoft.com/office/drawing/2014/main" id="{00000000-0008-0000-0200-0000B9010000}"/>
            </a:ext>
          </a:extLst>
        </xdr:cNvPr>
        <xdr:cNvSpPr/>
      </xdr:nvSpPr>
      <xdr:spPr>
        <a:xfrm>
          <a:off x="15430500" y="666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26670</xdr:rowOff>
    </xdr:from>
    <xdr:to>
      <xdr:col>85</xdr:col>
      <xdr:colOff>127000</xdr:colOff>
      <xdr:row>39</xdr:row>
      <xdr:rowOff>83820</xdr:rowOff>
    </xdr:to>
    <xdr:cxnSp macro="">
      <xdr:nvCxnSpPr>
        <xdr:cNvPr id="442" name="直線コネクタ 441">
          <a:extLst>
            <a:ext uri="{FF2B5EF4-FFF2-40B4-BE49-F238E27FC236}">
              <a16:creationId xmlns:a16="http://schemas.microsoft.com/office/drawing/2014/main" id="{00000000-0008-0000-0200-0000BA010000}"/>
            </a:ext>
          </a:extLst>
        </xdr:cNvPr>
        <xdr:cNvCxnSpPr/>
      </xdr:nvCxnSpPr>
      <xdr:spPr>
        <a:xfrm>
          <a:off x="15481300" y="671322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93980</xdr:rowOff>
    </xdr:from>
    <xdr:to>
      <xdr:col>76</xdr:col>
      <xdr:colOff>165100</xdr:colOff>
      <xdr:row>39</xdr:row>
      <xdr:rowOff>24130</xdr:rowOff>
    </xdr:to>
    <xdr:sp macro="" textlink="">
      <xdr:nvSpPr>
        <xdr:cNvPr id="443" name="楕円 442">
          <a:extLst>
            <a:ext uri="{FF2B5EF4-FFF2-40B4-BE49-F238E27FC236}">
              <a16:creationId xmlns:a16="http://schemas.microsoft.com/office/drawing/2014/main" id="{00000000-0008-0000-0200-0000BB010000}"/>
            </a:ext>
          </a:extLst>
        </xdr:cNvPr>
        <xdr:cNvSpPr/>
      </xdr:nvSpPr>
      <xdr:spPr>
        <a:xfrm>
          <a:off x="145415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144780</xdr:rowOff>
    </xdr:from>
    <xdr:to>
      <xdr:col>81</xdr:col>
      <xdr:colOff>50800</xdr:colOff>
      <xdr:row>39</xdr:row>
      <xdr:rowOff>26670</xdr:rowOff>
    </xdr:to>
    <xdr:cxnSp macro="">
      <xdr:nvCxnSpPr>
        <xdr:cNvPr id="444" name="直線コネクタ 443">
          <a:extLst>
            <a:ext uri="{FF2B5EF4-FFF2-40B4-BE49-F238E27FC236}">
              <a16:creationId xmlns:a16="http://schemas.microsoft.com/office/drawing/2014/main" id="{00000000-0008-0000-0200-0000BC010000}"/>
            </a:ext>
          </a:extLst>
        </xdr:cNvPr>
        <xdr:cNvCxnSpPr/>
      </xdr:nvCxnSpPr>
      <xdr:spPr>
        <a:xfrm>
          <a:off x="14592300" y="66598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42545</xdr:rowOff>
    </xdr:from>
    <xdr:to>
      <xdr:col>72</xdr:col>
      <xdr:colOff>38100</xdr:colOff>
      <xdr:row>38</xdr:row>
      <xdr:rowOff>144145</xdr:rowOff>
    </xdr:to>
    <xdr:sp macro="" textlink="">
      <xdr:nvSpPr>
        <xdr:cNvPr id="445" name="楕円 444">
          <a:extLst>
            <a:ext uri="{FF2B5EF4-FFF2-40B4-BE49-F238E27FC236}">
              <a16:creationId xmlns:a16="http://schemas.microsoft.com/office/drawing/2014/main" id="{00000000-0008-0000-0200-0000BD010000}"/>
            </a:ext>
          </a:extLst>
        </xdr:cNvPr>
        <xdr:cNvSpPr/>
      </xdr:nvSpPr>
      <xdr:spPr>
        <a:xfrm>
          <a:off x="13652500" y="655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93345</xdr:rowOff>
    </xdr:from>
    <xdr:to>
      <xdr:col>76</xdr:col>
      <xdr:colOff>114300</xdr:colOff>
      <xdr:row>38</xdr:row>
      <xdr:rowOff>144780</xdr:rowOff>
    </xdr:to>
    <xdr:cxnSp macro="">
      <xdr:nvCxnSpPr>
        <xdr:cNvPr id="446" name="直線コネクタ 445">
          <a:extLst>
            <a:ext uri="{FF2B5EF4-FFF2-40B4-BE49-F238E27FC236}">
              <a16:creationId xmlns:a16="http://schemas.microsoft.com/office/drawing/2014/main" id="{00000000-0008-0000-0200-0000BE010000}"/>
            </a:ext>
          </a:extLst>
        </xdr:cNvPr>
        <xdr:cNvCxnSpPr/>
      </xdr:nvCxnSpPr>
      <xdr:spPr>
        <a:xfrm>
          <a:off x="13703300" y="660844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160655</xdr:rowOff>
    </xdr:from>
    <xdr:to>
      <xdr:col>67</xdr:col>
      <xdr:colOff>101600</xdr:colOff>
      <xdr:row>38</xdr:row>
      <xdr:rowOff>90805</xdr:rowOff>
    </xdr:to>
    <xdr:sp macro="" textlink="">
      <xdr:nvSpPr>
        <xdr:cNvPr id="447" name="楕円 446">
          <a:extLst>
            <a:ext uri="{FF2B5EF4-FFF2-40B4-BE49-F238E27FC236}">
              <a16:creationId xmlns:a16="http://schemas.microsoft.com/office/drawing/2014/main" id="{00000000-0008-0000-0200-0000BF010000}"/>
            </a:ext>
          </a:extLst>
        </xdr:cNvPr>
        <xdr:cNvSpPr/>
      </xdr:nvSpPr>
      <xdr:spPr>
        <a:xfrm>
          <a:off x="12763500" y="650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40005</xdr:rowOff>
    </xdr:from>
    <xdr:to>
      <xdr:col>71</xdr:col>
      <xdr:colOff>177800</xdr:colOff>
      <xdr:row>38</xdr:row>
      <xdr:rowOff>93345</xdr:rowOff>
    </xdr:to>
    <xdr:cxnSp macro="">
      <xdr:nvCxnSpPr>
        <xdr:cNvPr id="448" name="直線コネクタ 447">
          <a:extLst>
            <a:ext uri="{FF2B5EF4-FFF2-40B4-BE49-F238E27FC236}">
              <a16:creationId xmlns:a16="http://schemas.microsoft.com/office/drawing/2014/main" id="{00000000-0008-0000-0200-0000C0010000}"/>
            </a:ext>
          </a:extLst>
        </xdr:cNvPr>
        <xdr:cNvCxnSpPr/>
      </xdr:nvCxnSpPr>
      <xdr:spPr>
        <a:xfrm>
          <a:off x="12814300" y="6555105"/>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65422</xdr:rowOff>
    </xdr:from>
    <xdr:ext cx="405111" cy="259045"/>
    <xdr:sp macro="" textlink="">
      <xdr:nvSpPr>
        <xdr:cNvPr id="449" name="n_1aveValue【一般廃棄物処理施設】&#10;有形固定資産減価償却率">
          <a:extLst>
            <a:ext uri="{FF2B5EF4-FFF2-40B4-BE49-F238E27FC236}">
              <a16:creationId xmlns:a16="http://schemas.microsoft.com/office/drawing/2014/main" id="{00000000-0008-0000-0200-0000C1010000}"/>
            </a:ext>
          </a:extLst>
        </xdr:cNvPr>
        <xdr:cNvSpPr txBox="1"/>
      </xdr:nvSpPr>
      <xdr:spPr>
        <a:xfrm>
          <a:off x="15266044" y="623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114952</xdr:rowOff>
    </xdr:from>
    <xdr:ext cx="405111" cy="259045"/>
    <xdr:sp macro="" textlink="">
      <xdr:nvSpPr>
        <xdr:cNvPr id="450" name="n_2aveValue【一般廃棄物処理施設】&#10;有形固定資産減価償却率">
          <a:extLst>
            <a:ext uri="{FF2B5EF4-FFF2-40B4-BE49-F238E27FC236}">
              <a16:creationId xmlns:a16="http://schemas.microsoft.com/office/drawing/2014/main" id="{00000000-0008-0000-0200-0000C2010000}"/>
            </a:ext>
          </a:extLst>
        </xdr:cNvPr>
        <xdr:cNvSpPr txBox="1"/>
      </xdr:nvSpPr>
      <xdr:spPr>
        <a:xfrm>
          <a:off x="14389744" y="6287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124477</xdr:rowOff>
    </xdr:from>
    <xdr:ext cx="405111" cy="259045"/>
    <xdr:sp macro="" textlink="">
      <xdr:nvSpPr>
        <xdr:cNvPr id="451" name="n_3aveValue【一般廃棄物処理施設】&#10;有形固定資産減価償却率">
          <a:extLst>
            <a:ext uri="{FF2B5EF4-FFF2-40B4-BE49-F238E27FC236}">
              <a16:creationId xmlns:a16="http://schemas.microsoft.com/office/drawing/2014/main" id="{00000000-0008-0000-0200-0000C3010000}"/>
            </a:ext>
          </a:extLst>
        </xdr:cNvPr>
        <xdr:cNvSpPr txBox="1"/>
      </xdr:nvSpPr>
      <xdr:spPr>
        <a:xfrm>
          <a:off x="13500744" y="629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112412</xdr:rowOff>
    </xdr:from>
    <xdr:ext cx="405111" cy="259045"/>
    <xdr:sp macro="" textlink="">
      <xdr:nvSpPr>
        <xdr:cNvPr id="452" name="n_4aveValue【一般廃棄物処理施設】&#10;有形固定資産減価償却率">
          <a:extLst>
            <a:ext uri="{FF2B5EF4-FFF2-40B4-BE49-F238E27FC236}">
              <a16:creationId xmlns:a16="http://schemas.microsoft.com/office/drawing/2014/main" id="{00000000-0008-0000-0200-0000C4010000}"/>
            </a:ext>
          </a:extLst>
        </xdr:cNvPr>
        <xdr:cNvSpPr txBox="1"/>
      </xdr:nvSpPr>
      <xdr:spPr>
        <a:xfrm>
          <a:off x="12611744" y="6627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68597</xdr:rowOff>
    </xdr:from>
    <xdr:ext cx="405111" cy="259045"/>
    <xdr:sp macro="" textlink="">
      <xdr:nvSpPr>
        <xdr:cNvPr id="453" name="n_1mainValue【一般廃棄物処理施設】&#10;有形固定資産減価償却率">
          <a:extLst>
            <a:ext uri="{FF2B5EF4-FFF2-40B4-BE49-F238E27FC236}">
              <a16:creationId xmlns:a16="http://schemas.microsoft.com/office/drawing/2014/main" id="{00000000-0008-0000-0200-0000C5010000}"/>
            </a:ext>
          </a:extLst>
        </xdr:cNvPr>
        <xdr:cNvSpPr txBox="1"/>
      </xdr:nvSpPr>
      <xdr:spPr>
        <a:xfrm>
          <a:off x="15266044" y="675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15257</xdr:rowOff>
    </xdr:from>
    <xdr:ext cx="405111" cy="259045"/>
    <xdr:sp macro="" textlink="">
      <xdr:nvSpPr>
        <xdr:cNvPr id="454" name="n_2mainValue【一般廃棄物処理施設】&#10;有形固定資産減価償却率">
          <a:extLst>
            <a:ext uri="{FF2B5EF4-FFF2-40B4-BE49-F238E27FC236}">
              <a16:creationId xmlns:a16="http://schemas.microsoft.com/office/drawing/2014/main" id="{00000000-0008-0000-0200-0000C6010000}"/>
            </a:ext>
          </a:extLst>
        </xdr:cNvPr>
        <xdr:cNvSpPr txBox="1"/>
      </xdr:nvSpPr>
      <xdr:spPr>
        <a:xfrm>
          <a:off x="14389744" y="670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135272</xdr:rowOff>
    </xdr:from>
    <xdr:ext cx="405111" cy="259045"/>
    <xdr:sp macro="" textlink="">
      <xdr:nvSpPr>
        <xdr:cNvPr id="455" name="n_3mainValue【一般廃棄物処理施設】&#10;有形固定資産減価償却率">
          <a:extLst>
            <a:ext uri="{FF2B5EF4-FFF2-40B4-BE49-F238E27FC236}">
              <a16:creationId xmlns:a16="http://schemas.microsoft.com/office/drawing/2014/main" id="{00000000-0008-0000-0200-0000C7010000}"/>
            </a:ext>
          </a:extLst>
        </xdr:cNvPr>
        <xdr:cNvSpPr txBox="1"/>
      </xdr:nvSpPr>
      <xdr:spPr>
        <a:xfrm>
          <a:off x="13500744" y="665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107332</xdr:rowOff>
    </xdr:from>
    <xdr:ext cx="405111" cy="259045"/>
    <xdr:sp macro="" textlink="">
      <xdr:nvSpPr>
        <xdr:cNvPr id="456" name="n_4mainValue【一般廃棄物処理施設】&#10;有形固定資産減価償却率">
          <a:extLst>
            <a:ext uri="{FF2B5EF4-FFF2-40B4-BE49-F238E27FC236}">
              <a16:creationId xmlns:a16="http://schemas.microsoft.com/office/drawing/2014/main" id="{00000000-0008-0000-0200-0000C8010000}"/>
            </a:ext>
          </a:extLst>
        </xdr:cNvPr>
        <xdr:cNvSpPr txBox="1"/>
      </xdr:nvSpPr>
      <xdr:spPr>
        <a:xfrm>
          <a:off x="12611744" y="627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7" name="正方形/長方形 456">
          <a:extLst>
            <a:ext uri="{FF2B5EF4-FFF2-40B4-BE49-F238E27FC236}">
              <a16:creationId xmlns:a16="http://schemas.microsoft.com/office/drawing/2014/main" id="{00000000-0008-0000-0200-0000C9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8" name="正方形/長方形 457">
          <a:extLst>
            <a:ext uri="{FF2B5EF4-FFF2-40B4-BE49-F238E27FC236}">
              <a16:creationId xmlns:a16="http://schemas.microsoft.com/office/drawing/2014/main" id="{00000000-0008-0000-0200-0000CA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9" name="正方形/長方形 458">
          <a:extLst>
            <a:ext uri="{FF2B5EF4-FFF2-40B4-BE49-F238E27FC236}">
              <a16:creationId xmlns:a16="http://schemas.microsoft.com/office/drawing/2014/main" id="{00000000-0008-0000-0200-0000CB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60" name="正方形/長方形 459">
          <a:extLst>
            <a:ext uri="{FF2B5EF4-FFF2-40B4-BE49-F238E27FC236}">
              <a16:creationId xmlns:a16="http://schemas.microsoft.com/office/drawing/2014/main" id="{00000000-0008-0000-0200-0000CC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1" name="正方形/長方形 460">
          <a:extLst>
            <a:ext uri="{FF2B5EF4-FFF2-40B4-BE49-F238E27FC236}">
              <a16:creationId xmlns:a16="http://schemas.microsoft.com/office/drawing/2014/main" id="{00000000-0008-0000-0200-0000CD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2" name="正方形/長方形 461">
          <a:extLst>
            <a:ext uri="{FF2B5EF4-FFF2-40B4-BE49-F238E27FC236}">
              <a16:creationId xmlns:a16="http://schemas.microsoft.com/office/drawing/2014/main" id="{00000000-0008-0000-0200-0000CE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3" name="正方形/長方形 462">
          <a:extLst>
            <a:ext uri="{FF2B5EF4-FFF2-40B4-BE49-F238E27FC236}">
              <a16:creationId xmlns:a16="http://schemas.microsoft.com/office/drawing/2014/main" id="{00000000-0008-0000-0200-0000CF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4" name="正方形/長方形 463">
          <a:extLst>
            <a:ext uri="{FF2B5EF4-FFF2-40B4-BE49-F238E27FC236}">
              <a16:creationId xmlns:a16="http://schemas.microsoft.com/office/drawing/2014/main" id="{00000000-0008-0000-0200-0000D0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5" name="テキスト ボックス 464">
          <a:extLst>
            <a:ext uri="{FF2B5EF4-FFF2-40B4-BE49-F238E27FC236}">
              <a16:creationId xmlns:a16="http://schemas.microsoft.com/office/drawing/2014/main" id="{00000000-0008-0000-0200-0000D1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6" name="直線コネクタ 465">
          <a:extLst>
            <a:ext uri="{FF2B5EF4-FFF2-40B4-BE49-F238E27FC236}">
              <a16:creationId xmlns:a16="http://schemas.microsoft.com/office/drawing/2014/main" id="{00000000-0008-0000-0200-0000D2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7" name="直線コネクタ 466">
          <a:extLst>
            <a:ext uri="{FF2B5EF4-FFF2-40B4-BE49-F238E27FC236}">
              <a16:creationId xmlns:a16="http://schemas.microsoft.com/office/drawing/2014/main" id="{00000000-0008-0000-0200-0000D3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8" name="テキスト ボックス 467">
          <a:extLst>
            <a:ext uri="{FF2B5EF4-FFF2-40B4-BE49-F238E27FC236}">
              <a16:creationId xmlns:a16="http://schemas.microsoft.com/office/drawing/2014/main" id="{00000000-0008-0000-0200-0000D4010000}"/>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9" name="直線コネクタ 468">
          <a:extLst>
            <a:ext uri="{FF2B5EF4-FFF2-40B4-BE49-F238E27FC236}">
              <a16:creationId xmlns:a16="http://schemas.microsoft.com/office/drawing/2014/main" id="{00000000-0008-0000-0200-0000D5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70" name="テキスト ボックス 469">
          <a:extLst>
            <a:ext uri="{FF2B5EF4-FFF2-40B4-BE49-F238E27FC236}">
              <a16:creationId xmlns:a16="http://schemas.microsoft.com/office/drawing/2014/main" id="{00000000-0008-0000-0200-0000D6010000}"/>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71" name="直線コネクタ 470">
          <a:extLst>
            <a:ext uri="{FF2B5EF4-FFF2-40B4-BE49-F238E27FC236}">
              <a16:creationId xmlns:a16="http://schemas.microsoft.com/office/drawing/2014/main" id="{00000000-0008-0000-0200-0000D7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72" name="テキスト ボックス 471">
          <a:extLst>
            <a:ext uri="{FF2B5EF4-FFF2-40B4-BE49-F238E27FC236}">
              <a16:creationId xmlns:a16="http://schemas.microsoft.com/office/drawing/2014/main" id="{00000000-0008-0000-0200-0000D8010000}"/>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3" name="直線コネクタ 472">
          <a:extLst>
            <a:ext uri="{FF2B5EF4-FFF2-40B4-BE49-F238E27FC236}">
              <a16:creationId xmlns:a16="http://schemas.microsoft.com/office/drawing/2014/main" id="{00000000-0008-0000-0200-0000D9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74" name="テキスト ボックス 473">
          <a:extLst>
            <a:ext uri="{FF2B5EF4-FFF2-40B4-BE49-F238E27FC236}">
              <a16:creationId xmlns:a16="http://schemas.microsoft.com/office/drawing/2014/main" id="{00000000-0008-0000-0200-0000DA010000}"/>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5" name="直線コネクタ 474">
          <a:extLst>
            <a:ext uri="{FF2B5EF4-FFF2-40B4-BE49-F238E27FC236}">
              <a16:creationId xmlns:a16="http://schemas.microsoft.com/office/drawing/2014/main" id="{00000000-0008-0000-0200-0000DB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6" name="テキスト ボックス 475">
          <a:extLst>
            <a:ext uri="{FF2B5EF4-FFF2-40B4-BE49-F238E27FC236}">
              <a16:creationId xmlns:a16="http://schemas.microsoft.com/office/drawing/2014/main" id="{00000000-0008-0000-0200-0000DC01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7" name="【一般廃棄物処理施設】&#10;一人当たり有形固定資産（償却資産）額グラフ枠">
          <a:extLst>
            <a:ext uri="{FF2B5EF4-FFF2-40B4-BE49-F238E27FC236}">
              <a16:creationId xmlns:a16="http://schemas.microsoft.com/office/drawing/2014/main" id="{00000000-0008-0000-0200-0000DD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42426</xdr:rowOff>
    </xdr:from>
    <xdr:to>
      <xdr:col>116</xdr:col>
      <xdr:colOff>62864</xdr:colOff>
      <xdr:row>41</xdr:row>
      <xdr:rowOff>126457</xdr:rowOff>
    </xdr:to>
    <xdr:cxnSp macro="">
      <xdr:nvCxnSpPr>
        <xdr:cNvPr id="478" name="直線コネクタ 477">
          <a:extLst>
            <a:ext uri="{FF2B5EF4-FFF2-40B4-BE49-F238E27FC236}">
              <a16:creationId xmlns:a16="http://schemas.microsoft.com/office/drawing/2014/main" id="{00000000-0008-0000-0200-0000DE010000}"/>
            </a:ext>
          </a:extLst>
        </xdr:cNvPr>
        <xdr:cNvCxnSpPr/>
      </xdr:nvCxnSpPr>
      <xdr:spPr>
        <a:xfrm flipV="1">
          <a:off x="22160864" y="5871726"/>
          <a:ext cx="0" cy="1284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130284</xdr:rowOff>
    </xdr:from>
    <xdr:ext cx="469744" cy="259045"/>
    <xdr:sp macro="" textlink="">
      <xdr:nvSpPr>
        <xdr:cNvPr id="479" name="【一般廃棄物処理施設】&#10;一人当たり有形固定資産（償却資産）額最小値テキスト">
          <a:extLst>
            <a:ext uri="{FF2B5EF4-FFF2-40B4-BE49-F238E27FC236}">
              <a16:creationId xmlns:a16="http://schemas.microsoft.com/office/drawing/2014/main" id="{00000000-0008-0000-0200-0000DF010000}"/>
            </a:ext>
          </a:extLst>
        </xdr:cNvPr>
        <xdr:cNvSpPr txBox="1"/>
      </xdr:nvSpPr>
      <xdr:spPr>
        <a:xfrm>
          <a:off x="22199600" y="7159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126457</xdr:rowOff>
    </xdr:from>
    <xdr:to>
      <xdr:col>116</xdr:col>
      <xdr:colOff>152400</xdr:colOff>
      <xdr:row>41</xdr:row>
      <xdr:rowOff>126457</xdr:rowOff>
    </xdr:to>
    <xdr:cxnSp macro="">
      <xdr:nvCxnSpPr>
        <xdr:cNvPr id="480" name="直線コネクタ 479">
          <a:extLst>
            <a:ext uri="{FF2B5EF4-FFF2-40B4-BE49-F238E27FC236}">
              <a16:creationId xmlns:a16="http://schemas.microsoft.com/office/drawing/2014/main" id="{00000000-0008-0000-0200-0000E0010000}"/>
            </a:ext>
          </a:extLst>
        </xdr:cNvPr>
        <xdr:cNvCxnSpPr/>
      </xdr:nvCxnSpPr>
      <xdr:spPr>
        <a:xfrm>
          <a:off x="22072600" y="7155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160553</xdr:rowOff>
    </xdr:from>
    <xdr:ext cx="599010" cy="259045"/>
    <xdr:sp macro="" textlink="">
      <xdr:nvSpPr>
        <xdr:cNvPr id="481" name="【一般廃棄物処理施設】&#10;一人当たり有形固定資産（償却資産）額最大値テキスト">
          <a:extLst>
            <a:ext uri="{FF2B5EF4-FFF2-40B4-BE49-F238E27FC236}">
              <a16:creationId xmlns:a16="http://schemas.microsoft.com/office/drawing/2014/main" id="{00000000-0008-0000-0200-0000E1010000}"/>
            </a:ext>
          </a:extLst>
        </xdr:cNvPr>
        <xdr:cNvSpPr txBox="1"/>
      </xdr:nvSpPr>
      <xdr:spPr>
        <a:xfrm>
          <a:off x="22199600" y="5646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564,774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42426</xdr:rowOff>
    </xdr:from>
    <xdr:to>
      <xdr:col>116</xdr:col>
      <xdr:colOff>152400</xdr:colOff>
      <xdr:row>34</xdr:row>
      <xdr:rowOff>42426</xdr:rowOff>
    </xdr:to>
    <xdr:cxnSp macro="">
      <xdr:nvCxnSpPr>
        <xdr:cNvPr id="482" name="直線コネクタ 481">
          <a:extLst>
            <a:ext uri="{FF2B5EF4-FFF2-40B4-BE49-F238E27FC236}">
              <a16:creationId xmlns:a16="http://schemas.microsoft.com/office/drawing/2014/main" id="{00000000-0008-0000-0200-0000E2010000}"/>
            </a:ext>
          </a:extLst>
        </xdr:cNvPr>
        <xdr:cNvCxnSpPr/>
      </xdr:nvCxnSpPr>
      <xdr:spPr>
        <a:xfrm>
          <a:off x="22072600" y="5871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51846</xdr:rowOff>
    </xdr:from>
    <xdr:ext cx="599010" cy="259045"/>
    <xdr:sp macro="" textlink="">
      <xdr:nvSpPr>
        <xdr:cNvPr id="483" name="【一般廃棄物処理施設】&#10;一人当たり有形固定資産（償却資産）額平均値テキスト">
          <a:extLst>
            <a:ext uri="{FF2B5EF4-FFF2-40B4-BE49-F238E27FC236}">
              <a16:creationId xmlns:a16="http://schemas.microsoft.com/office/drawing/2014/main" id="{00000000-0008-0000-0200-0000E3010000}"/>
            </a:ext>
          </a:extLst>
        </xdr:cNvPr>
        <xdr:cNvSpPr txBox="1"/>
      </xdr:nvSpPr>
      <xdr:spPr>
        <a:xfrm>
          <a:off x="22199600" y="65669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28969</xdr:rowOff>
    </xdr:from>
    <xdr:to>
      <xdr:col>116</xdr:col>
      <xdr:colOff>114300</xdr:colOff>
      <xdr:row>39</xdr:row>
      <xdr:rowOff>130569</xdr:rowOff>
    </xdr:to>
    <xdr:sp macro="" textlink="">
      <xdr:nvSpPr>
        <xdr:cNvPr id="484" name="フローチャート: 判断 483">
          <a:extLst>
            <a:ext uri="{FF2B5EF4-FFF2-40B4-BE49-F238E27FC236}">
              <a16:creationId xmlns:a16="http://schemas.microsoft.com/office/drawing/2014/main" id="{00000000-0008-0000-0200-0000E4010000}"/>
            </a:ext>
          </a:extLst>
        </xdr:cNvPr>
        <xdr:cNvSpPr/>
      </xdr:nvSpPr>
      <xdr:spPr>
        <a:xfrm>
          <a:off x="22110700" y="6715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51691</xdr:rowOff>
    </xdr:from>
    <xdr:to>
      <xdr:col>112</xdr:col>
      <xdr:colOff>38100</xdr:colOff>
      <xdr:row>39</xdr:row>
      <xdr:rowOff>153291</xdr:rowOff>
    </xdr:to>
    <xdr:sp macro="" textlink="">
      <xdr:nvSpPr>
        <xdr:cNvPr id="485" name="フローチャート: 判断 484">
          <a:extLst>
            <a:ext uri="{FF2B5EF4-FFF2-40B4-BE49-F238E27FC236}">
              <a16:creationId xmlns:a16="http://schemas.microsoft.com/office/drawing/2014/main" id="{00000000-0008-0000-0200-0000E5010000}"/>
            </a:ext>
          </a:extLst>
        </xdr:cNvPr>
        <xdr:cNvSpPr/>
      </xdr:nvSpPr>
      <xdr:spPr>
        <a:xfrm>
          <a:off x="21272500" y="6738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76456</xdr:rowOff>
    </xdr:from>
    <xdr:to>
      <xdr:col>107</xdr:col>
      <xdr:colOff>101600</xdr:colOff>
      <xdr:row>40</xdr:row>
      <xdr:rowOff>6606</xdr:rowOff>
    </xdr:to>
    <xdr:sp macro="" textlink="">
      <xdr:nvSpPr>
        <xdr:cNvPr id="486" name="フローチャート: 判断 485">
          <a:extLst>
            <a:ext uri="{FF2B5EF4-FFF2-40B4-BE49-F238E27FC236}">
              <a16:creationId xmlns:a16="http://schemas.microsoft.com/office/drawing/2014/main" id="{00000000-0008-0000-0200-0000E6010000}"/>
            </a:ext>
          </a:extLst>
        </xdr:cNvPr>
        <xdr:cNvSpPr/>
      </xdr:nvSpPr>
      <xdr:spPr>
        <a:xfrm>
          <a:off x="20383500" y="676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86975</xdr:rowOff>
    </xdr:from>
    <xdr:to>
      <xdr:col>102</xdr:col>
      <xdr:colOff>165100</xdr:colOff>
      <xdr:row>40</xdr:row>
      <xdr:rowOff>17125</xdr:rowOff>
    </xdr:to>
    <xdr:sp macro="" textlink="">
      <xdr:nvSpPr>
        <xdr:cNvPr id="487" name="フローチャート: 判断 486">
          <a:extLst>
            <a:ext uri="{FF2B5EF4-FFF2-40B4-BE49-F238E27FC236}">
              <a16:creationId xmlns:a16="http://schemas.microsoft.com/office/drawing/2014/main" id="{00000000-0008-0000-0200-0000E7010000}"/>
            </a:ext>
          </a:extLst>
        </xdr:cNvPr>
        <xdr:cNvSpPr/>
      </xdr:nvSpPr>
      <xdr:spPr>
        <a:xfrm>
          <a:off x="19494500" y="6773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96113</xdr:rowOff>
    </xdr:from>
    <xdr:to>
      <xdr:col>98</xdr:col>
      <xdr:colOff>38100</xdr:colOff>
      <xdr:row>40</xdr:row>
      <xdr:rowOff>26263</xdr:rowOff>
    </xdr:to>
    <xdr:sp macro="" textlink="">
      <xdr:nvSpPr>
        <xdr:cNvPr id="488" name="フローチャート: 判断 487">
          <a:extLst>
            <a:ext uri="{FF2B5EF4-FFF2-40B4-BE49-F238E27FC236}">
              <a16:creationId xmlns:a16="http://schemas.microsoft.com/office/drawing/2014/main" id="{00000000-0008-0000-0200-0000E8010000}"/>
            </a:ext>
          </a:extLst>
        </xdr:cNvPr>
        <xdr:cNvSpPr/>
      </xdr:nvSpPr>
      <xdr:spPr>
        <a:xfrm>
          <a:off x="18605500" y="6782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00000000-0008-0000-0200-0000E9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00000000-0008-0000-0200-0000EA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00000000-0008-0000-0200-0000EB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00000000-0008-0000-0200-0000EC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3" name="テキスト ボックス 492">
          <a:extLst>
            <a:ext uri="{FF2B5EF4-FFF2-40B4-BE49-F238E27FC236}">
              <a16:creationId xmlns:a16="http://schemas.microsoft.com/office/drawing/2014/main" id="{00000000-0008-0000-0200-0000ED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31131</xdr:rowOff>
    </xdr:from>
    <xdr:to>
      <xdr:col>116</xdr:col>
      <xdr:colOff>114300</xdr:colOff>
      <xdr:row>40</xdr:row>
      <xdr:rowOff>132731</xdr:rowOff>
    </xdr:to>
    <xdr:sp macro="" textlink="">
      <xdr:nvSpPr>
        <xdr:cNvPr id="494" name="楕円 493">
          <a:extLst>
            <a:ext uri="{FF2B5EF4-FFF2-40B4-BE49-F238E27FC236}">
              <a16:creationId xmlns:a16="http://schemas.microsoft.com/office/drawing/2014/main" id="{00000000-0008-0000-0200-0000EE010000}"/>
            </a:ext>
          </a:extLst>
        </xdr:cNvPr>
        <xdr:cNvSpPr/>
      </xdr:nvSpPr>
      <xdr:spPr>
        <a:xfrm>
          <a:off x="22110700" y="6889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9558</xdr:rowOff>
    </xdr:from>
    <xdr:ext cx="534377" cy="259045"/>
    <xdr:sp macro="" textlink="">
      <xdr:nvSpPr>
        <xdr:cNvPr id="495" name="【一般廃棄物処理施設】&#10;一人当たり有形固定資産（償却資産）額該当値テキスト">
          <a:extLst>
            <a:ext uri="{FF2B5EF4-FFF2-40B4-BE49-F238E27FC236}">
              <a16:creationId xmlns:a16="http://schemas.microsoft.com/office/drawing/2014/main" id="{00000000-0008-0000-0200-0000EF010000}"/>
            </a:ext>
          </a:extLst>
        </xdr:cNvPr>
        <xdr:cNvSpPr txBox="1"/>
      </xdr:nvSpPr>
      <xdr:spPr>
        <a:xfrm>
          <a:off x="22199600" y="6867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21676</xdr:rowOff>
    </xdr:from>
    <xdr:to>
      <xdr:col>112</xdr:col>
      <xdr:colOff>38100</xdr:colOff>
      <xdr:row>40</xdr:row>
      <xdr:rowOff>123276</xdr:rowOff>
    </xdr:to>
    <xdr:sp macro="" textlink="">
      <xdr:nvSpPr>
        <xdr:cNvPr id="496" name="楕円 495">
          <a:extLst>
            <a:ext uri="{FF2B5EF4-FFF2-40B4-BE49-F238E27FC236}">
              <a16:creationId xmlns:a16="http://schemas.microsoft.com/office/drawing/2014/main" id="{00000000-0008-0000-0200-0000F0010000}"/>
            </a:ext>
          </a:extLst>
        </xdr:cNvPr>
        <xdr:cNvSpPr/>
      </xdr:nvSpPr>
      <xdr:spPr>
        <a:xfrm>
          <a:off x="21272500" y="687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72476</xdr:rowOff>
    </xdr:from>
    <xdr:to>
      <xdr:col>116</xdr:col>
      <xdr:colOff>63500</xdr:colOff>
      <xdr:row>40</xdr:row>
      <xdr:rowOff>81931</xdr:rowOff>
    </xdr:to>
    <xdr:cxnSp macro="">
      <xdr:nvCxnSpPr>
        <xdr:cNvPr id="497" name="直線コネクタ 496">
          <a:extLst>
            <a:ext uri="{FF2B5EF4-FFF2-40B4-BE49-F238E27FC236}">
              <a16:creationId xmlns:a16="http://schemas.microsoft.com/office/drawing/2014/main" id="{00000000-0008-0000-0200-0000F1010000}"/>
            </a:ext>
          </a:extLst>
        </xdr:cNvPr>
        <xdr:cNvCxnSpPr/>
      </xdr:nvCxnSpPr>
      <xdr:spPr>
        <a:xfrm>
          <a:off x="21323300" y="6930476"/>
          <a:ext cx="838200" cy="9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89</xdr:rowOff>
    </xdr:from>
    <xdr:to>
      <xdr:col>107</xdr:col>
      <xdr:colOff>101600</xdr:colOff>
      <xdr:row>40</xdr:row>
      <xdr:rowOff>101689</xdr:rowOff>
    </xdr:to>
    <xdr:sp macro="" textlink="">
      <xdr:nvSpPr>
        <xdr:cNvPr id="498" name="楕円 497">
          <a:extLst>
            <a:ext uri="{FF2B5EF4-FFF2-40B4-BE49-F238E27FC236}">
              <a16:creationId xmlns:a16="http://schemas.microsoft.com/office/drawing/2014/main" id="{00000000-0008-0000-0200-0000F2010000}"/>
            </a:ext>
          </a:extLst>
        </xdr:cNvPr>
        <xdr:cNvSpPr/>
      </xdr:nvSpPr>
      <xdr:spPr>
        <a:xfrm>
          <a:off x="20383500" y="6858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50889</xdr:rowOff>
    </xdr:from>
    <xdr:to>
      <xdr:col>111</xdr:col>
      <xdr:colOff>177800</xdr:colOff>
      <xdr:row>40</xdr:row>
      <xdr:rowOff>72476</xdr:rowOff>
    </xdr:to>
    <xdr:cxnSp macro="">
      <xdr:nvCxnSpPr>
        <xdr:cNvPr id="499" name="直線コネクタ 498">
          <a:extLst>
            <a:ext uri="{FF2B5EF4-FFF2-40B4-BE49-F238E27FC236}">
              <a16:creationId xmlns:a16="http://schemas.microsoft.com/office/drawing/2014/main" id="{00000000-0008-0000-0200-0000F3010000}"/>
            </a:ext>
          </a:extLst>
        </xdr:cNvPr>
        <xdr:cNvCxnSpPr/>
      </xdr:nvCxnSpPr>
      <xdr:spPr>
        <a:xfrm>
          <a:off x="20434300" y="6908889"/>
          <a:ext cx="889000" cy="21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170746</xdr:rowOff>
    </xdr:from>
    <xdr:to>
      <xdr:col>102</xdr:col>
      <xdr:colOff>165100</xdr:colOff>
      <xdr:row>40</xdr:row>
      <xdr:rowOff>100896</xdr:rowOff>
    </xdr:to>
    <xdr:sp macro="" textlink="">
      <xdr:nvSpPr>
        <xdr:cNvPr id="500" name="楕円 499">
          <a:extLst>
            <a:ext uri="{FF2B5EF4-FFF2-40B4-BE49-F238E27FC236}">
              <a16:creationId xmlns:a16="http://schemas.microsoft.com/office/drawing/2014/main" id="{00000000-0008-0000-0200-0000F4010000}"/>
            </a:ext>
          </a:extLst>
        </xdr:cNvPr>
        <xdr:cNvSpPr/>
      </xdr:nvSpPr>
      <xdr:spPr>
        <a:xfrm>
          <a:off x="19494500" y="6857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50096</xdr:rowOff>
    </xdr:from>
    <xdr:to>
      <xdr:col>107</xdr:col>
      <xdr:colOff>50800</xdr:colOff>
      <xdr:row>40</xdr:row>
      <xdr:rowOff>50889</xdr:rowOff>
    </xdr:to>
    <xdr:cxnSp macro="">
      <xdr:nvCxnSpPr>
        <xdr:cNvPr id="501" name="直線コネクタ 500">
          <a:extLst>
            <a:ext uri="{FF2B5EF4-FFF2-40B4-BE49-F238E27FC236}">
              <a16:creationId xmlns:a16="http://schemas.microsoft.com/office/drawing/2014/main" id="{00000000-0008-0000-0200-0000F5010000}"/>
            </a:ext>
          </a:extLst>
        </xdr:cNvPr>
        <xdr:cNvCxnSpPr/>
      </xdr:nvCxnSpPr>
      <xdr:spPr>
        <a:xfrm>
          <a:off x="19545300" y="6908096"/>
          <a:ext cx="889000" cy="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9926</xdr:rowOff>
    </xdr:from>
    <xdr:to>
      <xdr:col>98</xdr:col>
      <xdr:colOff>38100</xdr:colOff>
      <xdr:row>40</xdr:row>
      <xdr:rowOff>111526</xdr:rowOff>
    </xdr:to>
    <xdr:sp macro="" textlink="">
      <xdr:nvSpPr>
        <xdr:cNvPr id="502" name="楕円 501">
          <a:extLst>
            <a:ext uri="{FF2B5EF4-FFF2-40B4-BE49-F238E27FC236}">
              <a16:creationId xmlns:a16="http://schemas.microsoft.com/office/drawing/2014/main" id="{00000000-0008-0000-0200-0000F6010000}"/>
            </a:ext>
          </a:extLst>
        </xdr:cNvPr>
        <xdr:cNvSpPr/>
      </xdr:nvSpPr>
      <xdr:spPr>
        <a:xfrm>
          <a:off x="18605500" y="6867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50096</xdr:rowOff>
    </xdr:from>
    <xdr:to>
      <xdr:col>102</xdr:col>
      <xdr:colOff>114300</xdr:colOff>
      <xdr:row>40</xdr:row>
      <xdr:rowOff>60726</xdr:rowOff>
    </xdr:to>
    <xdr:cxnSp macro="">
      <xdr:nvCxnSpPr>
        <xdr:cNvPr id="503" name="直線コネクタ 502">
          <a:extLst>
            <a:ext uri="{FF2B5EF4-FFF2-40B4-BE49-F238E27FC236}">
              <a16:creationId xmlns:a16="http://schemas.microsoft.com/office/drawing/2014/main" id="{00000000-0008-0000-0200-0000F7010000}"/>
            </a:ext>
          </a:extLst>
        </xdr:cNvPr>
        <xdr:cNvCxnSpPr/>
      </xdr:nvCxnSpPr>
      <xdr:spPr>
        <a:xfrm flipV="1">
          <a:off x="18656300" y="6908096"/>
          <a:ext cx="889000" cy="1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37</xdr:row>
      <xdr:rowOff>169818</xdr:rowOff>
    </xdr:from>
    <xdr:ext cx="599010" cy="259045"/>
    <xdr:sp macro="" textlink="">
      <xdr:nvSpPr>
        <xdr:cNvPr id="504" name="n_1aveValue【一般廃棄物処理施設】&#10;一人当たり有形固定資産（償却資産）額">
          <a:extLst>
            <a:ext uri="{FF2B5EF4-FFF2-40B4-BE49-F238E27FC236}">
              <a16:creationId xmlns:a16="http://schemas.microsoft.com/office/drawing/2014/main" id="{00000000-0008-0000-0200-0000F8010000}"/>
            </a:ext>
          </a:extLst>
        </xdr:cNvPr>
        <xdr:cNvSpPr txBox="1"/>
      </xdr:nvSpPr>
      <xdr:spPr>
        <a:xfrm>
          <a:off x="21011095" y="6513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23133</xdr:rowOff>
    </xdr:from>
    <xdr:ext cx="599010" cy="259045"/>
    <xdr:sp macro="" textlink="">
      <xdr:nvSpPr>
        <xdr:cNvPr id="505" name="n_2aveValue【一般廃棄物処理施設】&#10;一人当たり有形固定資産（償却資産）額">
          <a:extLst>
            <a:ext uri="{FF2B5EF4-FFF2-40B4-BE49-F238E27FC236}">
              <a16:creationId xmlns:a16="http://schemas.microsoft.com/office/drawing/2014/main" id="{00000000-0008-0000-0200-0000F9010000}"/>
            </a:ext>
          </a:extLst>
        </xdr:cNvPr>
        <xdr:cNvSpPr txBox="1"/>
      </xdr:nvSpPr>
      <xdr:spPr>
        <a:xfrm>
          <a:off x="20134795" y="6538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33652</xdr:rowOff>
    </xdr:from>
    <xdr:ext cx="599010" cy="259045"/>
    <xdr:sp macro="" textlink="">
      <xdr:nvSpPr>
        <xdr:cNvPr id="506" name="n_3aveValue【一般廃棄物処理施設】&#10;一人当たり有形固定資産（償却資産）額">
          <a:extLst>
            <a:ext uri="{FF2B5EF4-FFF2-40B4-BE49-F238E27FC236}">
              <a16:creationId xmlns:a16="http://schemas.microsoft.com/office/drawing/2014/main" id="{00000000-0008-0000-0200-0000FA010000}"/>
            </a:ext>
          </a:extLst>
        </xdr:cNvPr>
        <xdr:cNvSpPr txBox="1"/>
      </xdr:nvSpPr>
      <xdr:spPr>
        <a:xfrm>
          <a:off x="19245795" y="654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42790</xdr:rowOff>
    </xdr:from>
    <xdr:ext cx="599010" cy="259045"/>
    <xdr:sp macro="" textlink="">
      <xdr:nvSpPr>
        <xdr:cNvPr id="507" name="n_4aveValue【一般廃棄物処理施設】&#10;一人当たり有形固定資産（償却資産）額">
          <a:extLst>
            <a:ext uri="{FF2B5EF4-FFF2-40B4-BE49-F238E27FC236}">
              <a16:creationId xmlns:a16="http://schemas.microsoft.com/office/drawing/2014/main" id="{00000000-0008-0000-0200-0000FB010000}"/>
            </a:ext>
          </a:extLst>
        </xdr:cNvPr>
        <xdr:cNvSpPr txBox="1"/>
      </xdr:nvSpPr>
      <xdr:spPr>
        <a:xfrm>
          <a:off x="18356795" y="6557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40</xdr:row>
      <xdr:rowOff>114403</xdr:rowOff>
    </xdr:from>
    <xdr:ext cx="599010" cy="259045"/>
    <xdr:sp macro="" textlink="">
      <xdr:nvSpPr>
        <xdr:cNvPr id="508" name="n_1mainValue【一般廃棄物処理施設】&#10;一人当たり有形固定資産（償却資産）額">
          <a:extLst>
            <a:ext uri="{FF2B5EF4-FFF2-40B4-BE49-F238E27FC236}">
              <a16:creationId xmlns:a16="http://schemas.microsoft.com/office/drawing/2014/main" id="{00000000-0008-0000-0200-0000FC010000}"/>
            </a:ext>
          </a:extLst>
        </xdr:cNvPr>
        <xdr:cNvSpPr txBox="1"/>
      </xdr:nvSpPr>
      <xdr:spPr>
        <a:xfrm>
          <a:off x="21011095" y="6972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92816</xdr:rowOff>
    </xdr:from>
    <xdr:ext cx="599010" cy="259045"/>
    <xdr:sp macro="" textlink="">
      <xdr:nvSpPr>
        <xdr:cNvPr id="509" name="n_2mainValue【一般廃棄物処理施設】&#10;一人当たり有形固定資産（償却資産）額">
          <a:extLst>
            <a:ext uri="{FF2B5EF4-FFF2-40B4-BE49-F238E27FC236}">
              <a16:creationId xmlns:a16="http://schemas.microsoft.com/office/drawing/2014/main" id="{00000000-0008-0000-0200-0000FD010000}"/>
            </a:ext>
          </a:extLst>
        </xdr:cNvPr>
        <xdr:cNvSpPr txBox="1"/>
      </xdr:nvSpPr>
      <xdr:spPr>
        <a:xfrm>
          <a:off x="20134795" y="6950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40</xdr:row>
      <xdr:rowOff>92023</xdr:rowOff>
    </xdr:from>
    <xdr:ext cx="599010" cy="259045"/>
    <xdr:sp macro="" textlink="">
      <xdr:nvSpPr>
        <xdr:cNvPr id="510" name="n_3mainValue【一般廃棄物処理施設】&#10;一人当たり有形固定資産（償却資産）額">
          <a:extLst>
            <a:ext uri="{FF2B5EF4-FFF2-40B4-BE49-F238E27FC236}">
              <a16:creationId xmlns:a16="http://schemas.microsoft.com/office/drawing/2014/main" id="{00000000-0008-0000-0200-0000FE010000}"/>
            </a:ext>
          </a:extLst>
        </xdr:cNvPr>
        <xdr:cNvSpPr txBox="1"/>
      </xdr:nvSpPr>
      <xdr:spPr>
        <a:xfrm>
          <a:off x="19245795" y="6950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40</xdr:row>
      <xdr:rowOff>102653</xdr:rowOff>
    </xdr:from>
    <xdr:ext cx="599010" cy="259045"/>
    <xdr:sp macro="" textlink="">
      <xdr:nvSpPr>
        <xdr:cNvPr id="511" name="n_4mainValue【一般廃棄物処理施設】&#10;一人当たり有形固定資産（償却資産）額">
          <a:extLst>
            <a:ext uri="{FF2B5EF4-FFF2-40B4-BE49-F238E27FC236}">
              <a16:creationId xmlns:a16="http://schemas.microsoft.com/office/drawing/2014/main" id="{00000000-0008-0000-0200-0000FF010000}"/>
            </a:ext>
          </a:extLst>
        </xdr:cNvPr>
        <xdr:cNvSpPr txBox="1"/>
      </xdr:nvSpPr>
      <xdr:spPr>
        <a:xfrm>
          <a:off x="18356795" y="6960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2" name="正方形/長方形 511">
          <a:extLst>
            <a:ext uri="{FF2B5EF4-FFF2-40B4-BE49-F238E27FC236}">
              <a16:creationId xmlns:a16="http://schemas.microsoft.com/office/drawing/2014/main" id="{00000000-0008-0000-0200-000000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3" name="正方形/長方形 512">
          <a:extLst>
            <a:ext uri="{FF2B5EF4-FFF2-40B4-BE49-F238E27FC236}">
              <a16:creationId xmlns:a16="http://schemas.microsoft.com/office/drawing/2014/main" id="{00000000-0008-0000-0200-000001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4" name="正方形/長方形 513">
          <a:extLst>
            <a:ext uri="{FF2B5EF4-FFF2-40B4-BE49-F238E27FC236}">
              <a16:creationId xmlns:a16="http://schemas.microsoft.com/office/drawing/2014/main" id="{00000000-0008-0000-0200-000002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5" name="正方形/長方形 514">
          <a:extLst>
            <a:ext uri="{FF2B5EF4-FFF2-40B4-BE49-F238E27FC236}">
              <a16:creationId xmlns:a16="http://schemas.microsoft.com/office/drawing/2014/main" id="{00000000-0008-0000-0200-000003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6" name="正方形/長方形 515">
          <a:extLst>
            <a:ext uri="{FF2B5EF4-FFF2-40B4-BE49-F238E27FC236}">
              <a16:creationId xmlns:a16="http://schemas.microsoft.com/office/drawing/2014/main" id="{00000000-0008-0000-0200-000004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7" name="正方形/長方形 516">
          <a:extLst>
            <a:ext uri="{FF2B5EF4-FFF2-40B4-BE49-F238E27FC236}">
              <a16:creationId xmlns:a16="http://schemas.microsoft.com/office/drawing/2014/main" id="{00000000-0008-0000-0200-000005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8" name="正方形/長方形 517">
          <a:extLst>
            <a:ext uri="{FF2B5EF4-FFF2-40B4-BE49-F238E27FC236}">
              <a16:creationId xmlns:a16="http://schemas.microsoft.com/office/drawing/2014/main" id="{00000000-0008-0000-0200-000006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9" name="正方形/長方形 518">
          <a:extLst>
            <a:ext uri="{FF2B5EF4-FFF2-40B4-BE49-F238E27FC236}">
              <a16:creationId xmlns:a16="http://schemas.microsoft.com/office/drawing/2014/main" id="{00000000-0008-0000-0200-000007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0" name="テキスト ボックス 519">
          <a:extLst>
            <a:ext uri="{FF2B5EF4-FFF2-40B4-BE49-F238E27FC236}">
              <a16:creationId xmlns:a16="http://schemas.microsoft.com/office/drawing/2014/main" id="{00000000-0008-0000-0200-000008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1" name="直線コネクタ 520">
          <a:extLst>
            <a:ext uri="{FF2B5EF4-FFF2-40B4-BE49-F238E27FC236}">
              <a16:creationId xmlns:a16="http://schemas.microsoft.com/office/drawing/2014/main" id="{00000000-0008-0000-0200-000009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2" name="テキスト ボックス 521">
          <a:extLst>
            <a:ext uri="{FF2B5EF4-FFF2-40B4-BE49-F238E27FC236}">
              <a16:creationId xmlns:a16="http://schemas.microsoft.com/office/drawing/2014/main" id="{00000000-0008-0000-0200-00000A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3" name="直線コネクタ 522">
          <a:extLst>
            <a:ext uri="{FF2B5EF4-FFF2-40B4-BE49-F238E27FC236}">
              <a16:creationId xmlns:a16="http://schemas.microsoft.com/office/drawing/2014/main" id="{00000000-0008-0000-0200-00000B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4" name="テキスト ボックス 523">
          <a:extLst>
            <a:ext uri="{FF2B5EF4-FFF2-40B4-BE49-F238E27FC236}">
              <a16:creationId xmlns:a16="http://schemas.microsoft.com/office/drawing/2014/main" id="{00000000-0008-0000-0200-00000C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5" name="直線コネクタ 524">
          <a:extLst>
            <a:ext uri="{FF2B5EF4-FFF2-40B4-BE49-F238E27FC236}">
              <a16:creationId xmlns:a16="http://schemas.microsoft.com/office/drawing/2014/main" id="{00000000-0008-0000-0200-00000D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6" name="テキスト ボックス 525">
          <a:extLst>
            <a:ext uri="{FF2B5EF4-FFF2-40B4-BE49-F238E27FC236}">
              <a16:creationId xmlns:a16="http://schemas.microsoft.com/office/drawing/2014/main" id="{00000000-0008-0000-0200-00000E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7" name="直線コネクタ 526">
          <a:extLst>
            <a:ext uri="{FF2B5EF4-FFF2-40B4-BE49-F238E27FC236}">
              <a16:creationId xmlns:a16="http://schemas.microsoft.com/office/drawing/2014/main" id="{00000000-0008-0000-0200-00000F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8" name="テキスト ボックス 527">
          <a:extLst>
            <a:ext uri="{FF2B5EF4-FFF2-40B4-BE49-F238E27FC236}">
              <a16:creationId xmlns:a16="http://schemas.microsoft.com/office/drawing/2014/main" id="{00000000-0008-0000-0200-000010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9" name="直線コネクタ 528">
          <a:extLst>
            <a:ext uri="{FF2B5EF4-FFF2-40B4-BE49-F238E27FC236}">
              <a16:creationId xmlns:a16="http://schemas.microsoft.com/office/drawing/2014/main" id="{00000000-0008-0000-0200-000011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30" name="テキスト ボックス 529">
          <a:extLst>
            <a:ext uri="{FF2B5EF4-FFF2-40B4-BE49-F238E27FC236}">
              <a16:creationId xmlns:a16="http://schemas.microsoft.com/office/drawing/2014/main" id="{00000000-0008-0000-0200-000012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1" name="直線コネクタ 530">
          <a:extLst>
            <a:ext uri="{FF2B5EF4-FFF2-40B4-BE49-F238E27FC236}">
              <a16:creationId xmlns:a16="http://schemas.microsoft.com/office/drawing/2014/main" id="{00000000-0008-0000-0200-000013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124477</xdr:rowOff>
    </xdr:from>
    <xdr:ext cx="338939" cy="259045"/>
    <xdr:sp macro="" textlink="">
      <xdr:nvSpPr>
        <xdr:cNvPr id="532" name="テキスト ボックス 531">
          <a:extLst>
            <a:ext uri="{FF2B5EF4-FFF2-40B4-BE49-F238E27FC236}">
              <a16:creationId xmlns:a16="http://schemas.microsoft.com/office/drawing/2014/main" id="{00000000-0008-0000-0200-000014020000}"/>
            </a:ext>
          </a:extLst>
        </xdr:cNvPr>
        <xdr:cNvSpPr txBox="1"/>
      </xdr:nvSpPr>
      <xdr:spPr>
        <a:xfrm>
          <a:off x="12107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3" name="直線コネクタ 532">
          <a:extLst>
            <a:ext uri="{FF2B5EF4-FFF2-40B4-BE49-F238E27FC236}">
              <a16:creationId xmlns:a16="http://schemas.microsoft.com/office/drawing/2014/main" id="{00000000-0008-0000-0200-000015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4" name="【保健センター・保健所】&#10;有形固定資産減価償却率グラフ枠">
          <a:extLst>
            <a:ext uri="{FF2B5EF4-FFF2-40B4-BE49-F238E27FC236}">
              <a16:creationId xmlns:a16="http://schemas.microsoft.com/office/drawing/2014/main" id="{00000000-0008-0000-0200-000016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95250</xdr:rowOff>
    </xdr:from>
    <xdr:to>
      <xdr:col>85</xdr:col>
      <xdr:colOff>126364</xdr:colOff>
      <xdr:row>62</xdr:row>
      <xdr:rowOff>165100</xdr:rowOff>
    </xdr:to>
    <xdr:cxnSp macro="">
      <xdr:nvCxnSpPr>
        <xdr:cNvPr id="535" name="直線コネクタ 534">
          <a:extLst>
            <a:ext uri="{FF2B5EF4-FFF2-40B4-BE49-F238E27FC236}">
              <a16:creationId xmlns:a16="http://schemas.microsoft.com/office/drawing/2014/main" id="{00000000-0008-0000-0200-000017020000}"/>
            </a:ext>
          </a:extLst>
        </xdr:cNvPr>
        <xdr:cNvCxnSpPr/>
      </xdr:nvCxnSpPr>
      <xdr:spPr>
        <a:xfrm flipV="1">
          <a:off x="16318864" y="952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168927</xdr:rowOff>
    </xdr:from>
    <xdr:ext cx="469744" cy="259045"/>
    <xdr:sp macro="" textlink="">
      <xdr:nvSpPr>
        <xdr:cNvPr id="536" name="【保健センター・保健所】&#10;有形固定資産減価償却率最小値テキスト">
          <a:extLst>
            <a:ext uri="{FF2B5EF4-FFF2-40B4-BE49-F238E27FC236}">
              <a16:creationId xmlns:a16="http://schemas.microsoft.com/office/drawing/2014/main" id="{00000000-0008-0000-0200-000018020000}"/>
            </a:ext>
          </a:extLst>
        </xdr:cNvPr>
        <xdr:cNvSpPr txBox="1"/>
      </xdr:nvSpPr>
      <xdr:spPr>
        <a:xfrm>
          <a:off x="16357600" y="1079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165100</xdr:rowOff>
    </xdr:from>
    <xdr:to>
      <xdr:col>86</xdr:col>
      <xdr:colOff>25400</xdr:colOff>
      <xdr:row>62</xdr:row>
      <xdr:rowOff>165100</xdr:rowOff>
    </xdr:to>
    <xdr:cxnSp macro="">
      <xdr:nvCxnSpPr>
        <xdr:cNvPr id="537" name="直線コネクタ 536">
          <a:extLst>
            <a:ext uri="{FF2B5EF4-FFF2-40B4-BE49-F238E27FC236}">
              <a16:creationId xmlns:a16="http://schemas.microsoft.com/office/drawing/2014/main" id="{00000000-0008-0000-0200-000019020000}"/>
            </a:ext>
          </a:extLst>
        </xdr:cNvPr>
        <xdr:cNvCxnSpPr/>
      </xdr:nvCxnSpPr>
      <xdr:spPr>
        <a:xfrm>
          <a:off x="16230600" y="1079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41927</xdr:rowOff>
    </xdr:from>
    <xdr:ext cx="340478" cy="259045"/>
    <xdr:sp macro="" textlink="">
      <xdr:nvSpPr>
        <xdr:cNvPr id="538" name="【保健センター・保健所】&#10;有形固定資産減価償却率最大値テキスト">
          <a:extLst>
            <a:ext uri="{FF2B5EF4-FFF2-40B4-BE49-F238E27FC236}">
              <a16:creationId xmlns:a16="http://schemas.microsoft.com/office/drawing/2014/main" id="{00000000-0008-0000-0200-00001A020000}"/>
            </a:ext>
          </a:extLst>
        </xdr:cNvPr>
        <xdr:cNvSpPr txBox="1"/>
      </xdr:nvSpPr>
      <xdr:spPr>
        <a:xfrm>
          <a:off x="16357600" y="930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95250</xdr:rowOff>
    </xdr:from>
    <xdr:to>
      <xdr:col>86</xdr:col>
      <xdr:colOff>25400</xdr:colOff>
      <xdr:row>55</xdr:row>
      <xdr:rowOff>95250</xdr:rowOff>
    </xdr:to>
    <xdr:cxnSp macro="">
      <xdr:nvCxnSpPr>
        <xdr:cNvPr id="539" name="直線コネクタ 538">
          <a:extLst>
            <a:ext uri="{FF2B5EF4-FFF2-40B4-BE49-F238E27FC236}">
              <a16:creationId xmlns:a16="http://schemas.microsoft.com/office/drawing/2014/main" id="{00000000-0008-0000-0200-00001B020000}"/>
            </a:ext>
          </a:extLst>
        </xdr:cNvPr>
        <xdr:cNvCxnSpPr/>
      </xdr:nvCxnSpPr>
      <xdr:spPr>
        <a:xfrm>
          <a:off x="16230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95267</xdr:rowOff>
    </xdr:from>
    <xdr:ext cx="405111" cy="259045"/>
    <xdr:sp macro="" textlink="">
      <xdr:nvSpPr>
        <xdr:cNvPr id="540" name="【保健センター・保健所】&#10;有形固定資産減価償却率平均値テキスト">
          <a:extLst>
            <a:ext uri="{FF2B5EF4-FFF2-40B4-BE49-F238E27FC236}">
              <a16:creationId xmlns:a16="http://schemas.microsoft.com/office/drawing/2014/main" id="{00000000-0008-0000-0200-00001C020000}"/>
            </a:ext>
          </a:extLst>
        </xdr:cNvPr>
        <xdr:cNvSpPr txBox="1"/>
      </xdr:nvSpPr>
      <xdr:spPr>
        <a:xfrm>
          <a:off x="16357600" y="100393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72390</xdr:rowOff>
    </xdr:from>
    <xdr:to>
      <xdr:col>85</xdr:col>
      <xdr:colOff>177800</xdr:colOff>
      <xdr:row>60</xdr:row>
      <xdr:rowOff>2540</xdr:rowOff>
    </xdr:to>
    <xdr:sp macro="" textlink="">
      <xdr:nvSpPr>
        <xdr:cNvPr id="541" name="フローチャート: 判断 540">
          <a:extLst>
            <a:ext uri="{FF2B5EF4-FFF2-40B4-BE49-F238E27FC236}">
              <a16:creationId xmlns:a16="http://schemas.microsoft.com/office/drawing/2014/main" id="{00000000-0008-0000-0200-00001D020000}"/>
            </a:ext>
          </a:extLst>
        </xdr:cNvPr>
        <xdr:cNvSpPr/>
      </xdr:nvSpPr>
      <xdr:spPr>
        <a:xfrm>
          <a:off x="16268700" y="1018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64770</xdr:rowOff>
    </xdr:from>
    <xdr:to>
      <xdr:col>81</xdr:col>
      <xdr:colOff>101600</xdr:colOff>
      <xdr:row>59</xdr:row>
      <xdr:rowOff>166370</xdr:rowOff>
    </xdr:to>
    <xdr:sp macro="" textlink="">
      <xdr:nvSpPr>
        <xdr:cNvPr id="542" name="フローチャート: 判断 541">
          <a:extLst>
            <a:ext uri="{FF2B5EF4-FFF2-40B4-BE49-F238E27FC236}">
              <a16:creationId xmlns:a16="http://schemas.microsoft.com/office/drawing/2014/main" id="{00000000-0008-0000-0200-00001E020000}"/>
            </a:ext>
          </a:extLst>
        </xdr:cNvPr>
        <xdr:cNvSpPr/>
      </xdr:nvSpPr>
      <xdr:spPr>
        <a:xfrm>
          <a:off x="15430500" y="1018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48260</xdr:rowOff>
    </xdr:from>
    <xdr:to>
      <xdr:col>76</xdr:col>
      <xdr:colOff>165100</xdr:colOff>
      <xdr:row>59</xdr:row>
      <xdr:rowOff>149860</xdr:rowOff>
    </xdr:to>
    <xdr:sp macro="" textlink="">
      <xdr:nvSpPr>
        <xdr:cNvPr id="543" name="フローチャート: 判断 542">
          <a:extLst>
            <a:ext uri="{FF2B5EF4-FFF2-40B4-BE49-F238E27FC236}">
              <a16:creationId xmlns:a16="http://schemas.microsoft.com/office/drawing/2014/main" id="{00000000-0008-0000-0200-00001F020000}"/>
            </a:ext>
          </a:extLst>
        </xdr:cNvPr>
        <xdr:cNvSpPr/>
      </xdr:nvSpPr>
      <xdr:spPr>
        <a:xfrm>
          <a:off x="14541500" y="1016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39370</xdr:rowOff>
    </xdr:from>
    <xdr:to>
      <xdr:col>72</xdr:col>
      <xdr:colOff>38100</xdr:colOff>
      <xdr:row>59</xdr:row>
      <xdr:rowOff>140970</xdr:rowOff>
    </xdr:to>
    <xdr:sp macro="" textlink="">
      <xdr:nvSpPr>
        <xdr:cNvPr id="544" name="フローチャート: 判断 543">
          <a:extLst>
            <a:ext uri="{FF2B5EF4-FFF2-40B4-BE49-F238E27FC236}">
              <a16:creationId xmlns:a16="http://schemas.microsoft.com/office/drawing/2014/main" id="{00000000-0008-0000-0200-000020020000}"/>
            </a:ext>
          </a:extLst>
        </xdr:cNvPr>
        <xdr:cNvSpPr/>
      </xdr:nvSpPr>
      <xdr:spPr>
        <a:xfrm>
          <a:off x="13652500" y="10154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8890</xdr:rowOff>
    </xdr:from>
    <xdr:to>
      <xdr:col>67</xdr:col>
      <xdr:colOff>101600</xdr:colOff>
      <xdr:row>59</xdr:row>
      <xdr:rowOff>110490</xdr:rowOff>
    </xdr:to>
    <xdr:sp macro="" textlink="">
      <xdr:nvSpPr>
        <xdr:cNvPr id="545" name="フローチャート: 判断 544">
          <a:extLst>
            <a:ext uri="{FF2B5EF4-FFF2-40B4-BE49-F238E27FC236}">
              <a16:creationId xmlns:a16="http://schemas.microsoft.com/office/drawing/2014/main" id="{00000000-0008-0000-0200-000021020000}"/>
            </a:ext>
          </a:extLst>
        </xdr:cNvPr>
        <xdr:cNvSpPr/>
      </xdr:nvSpPr>
      <xdr:spPr>
        <a:xfrm>
          <a:off x="12763500" y="10124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00000000-0008-0000-0200-000022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0000000-0008-0000-0200-000023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0000000-0008-0000-0200-000024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00000000-0008-0000-0200-000025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00000000-0008-0000-0200-000026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16510</xdr:rowOff>
    </xdr:from>
    <xdr:to>
      <xdr:col>85</xdr:col>
      <xdr:colOff>177800</xdr:colOff>
      <xdr:row>61</xdr:row>
      <xdr:rowOff>118110</xdr:rowOff>
    </xdr:to>
    <xdr:sp macro="" textlink="">
      <xdr:nvSpPr>
        <xdr:cNvPr id="551" name="楕円 550">
          <a:extLst>
            <a:ext uri="{FF2B5EF4-FFF2-40B4-BE49-F238E27FC236}">
              <a16:creationId xmlns:a16="http://schemas.microsoft.com/office/drawing/2014/main" id="{00000000-0008-0000-0200-000027020000}"/>
            </a:ext>
          </a:extLst>
        </xdr:cNvPr>
        <xdr:cNvSpPr/>
      </xdr:nvSpPr>
      <xdr:spPr>
        <a:xfrm>
          <a:off x="16268700" y="10474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166387</xdr:rowOff>
    </xdr:from>
    <xdr:ext cx="405111" cy="259045"/>
    <xdr:sp macro="" textlink="">
      <xdr:nvSpPr>
        <xdr:cNvPr id="552" name="【保健センター・保健所】&#10;有形固定資産減価償却率該当値テキスト">
          <a:extLst>
            <a:ext uri="{FF2B5EF4-FFF2-40B4-BE49-F238E27FC236}">
              <a16:creationId xmlns:a16="http://schemas.microsoft.com/office/drawing/2014/main" id="{00000000-0008-0000-0200-000028020000}"/>
            </a:ext>
          </a:extLst>
        </xdr:cNvPr>
        <xdr:cNvSpPr txBox="1"/>
      </xdr:nvSpPr>
      <xdr:spPr>
        <a:xfrm>
          <a:off x="16357600" y="10453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128270</xdr:rowOff>
    </xdr:from>
    <xdr:to>
      <xdr:col>81</xdr:col>
      <xdr:colOff>101600</xdr:colOff>
      <xdr:row>61</xdr:row>
      <xdr:rowOff>58420</xdr:rowOff>
    </xdr:to>
    <xdr:sp macro="" textlink="">
      <xdr:nvSpPr>
        <xdr:cNvPr id="553" name="楕円 552">
          <a:extLst>
            <a:ext uri="{FF2B5EF4-FFF2-40B4-BE49-F238E27FC236}">
              <a16:creationId xmlns:a16="http://schemas.microsoft.com/office/drawing/2014/main" id="{00000000-0008-0000-0200-000029020000}"/>
            </a:ext>
          </a:extLst>
        </xdr:cNvPr>
        <xdr:cNvSpPr/>
      </xdr:nvSpPr>
      <xdr:spPr>
        <a:xfrm>
          <a:off x="15430500" y="1041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7620</xdr:rowOff>
    </xdr:from>
    <xdr:to>
      <xdr:col>85</xdr:col>
      <xdr:colOff>127000</xdr:colOff>
      <xdr:row>61</xdr:row>
      <xdr:rowOff>67310</xdr:rowOff>
    </xdr:to>
    <xdr:cxnSp macro="">
      <xdr:nvCxnSpPr>
        <xdr:cNvPr id="554" name="直線コネクタ 553">
          <a:extLst>
            <a:ext uri="{FF2B5EF4-FFF2-40B4-BE49-F238E27FC236}">
              <a16:creationId xmlns:a16="http://schemas.microsoft.com/office/drawing/2014/main" id="{00000000-0008-0000-0200-00002A020000}"/>
            </a:ext>
          </a:extLst>
        </xdr:cNvPr>
        <xdr:cNvCxnSpPr/>
      </xdr:nvCxnSpPr>
      <xdr:spPr>
        <a:xfrm>
          <a:off x="15481300" y="10466070"/>
          <a:ext cx="838200" cy="59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68580</xdr:rowOff>
    </xdr:from>
    <xdr:to>
      <xdr:col>76</xdr:col>
      <xdr:colOff>165100</xdr:colOff>
      <xdr:row>60</xdr:row>
      <xdr:rowOff>170180</xdr:rowOff>
    </xdr:to>
    <xdr:sp macro="" textlink="">
      <xdr:nvSpPr>
        <xdr:cNvPr id="555" name="楕円 554">
          <a:extLst>
            <a:ext uri="{FF2B5EF4-FFF2-40B4-BE49-F238E27FC236}">
              <a16:creationId xmlns:a16="http://schemas.microsoft.com/office/drawing/2014/main" id="{00000000-0008-0000-0200-00002B020000}"/>
            </a:ext>
          </a:extLst>
        </xdr:cNvPr>
        <xdr:cNvSpPr/>
      </xdr:nvSpPr>
      <xdr:spPr>
        <a:xfrm>
          <a:off x="14541500" y="1035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119380</xdr:rowOff>
    </xdr:from>
    <xdr:to>
      <xdr:col>81</xdr:col>
      <xdr:colOff>50800</xdr:colOff>
      <xdr:row>61</xdr:row>
      <xdr:rowOff>7620</xdr:rowOff>
    </xdr:to>
    <xdr:cxnSp macro="">
      <xdr:nvCxnSpPr>
        <xdr:cNvPr id="556" name="直線コネクタ 555">
          <a:extLst>
            <a:ext uri="{FF2B5EF4-FFF2-40B4-BE49-F238E27FC236}">
              <a16:creationId xmlns:a16="http://schemas.microsoft.com/office/drawing/2014/main" id="{00000000-0008-0000-0200-00002C020000}"/>
            </a:ext>
          </a:extLst>
        </xdr:cNvPr>
        <xdr:cNvCxnSpPr/>
      </xdr:nvCxnSpPr>
      <xdr:spPr>
        <a:xfrm>
          <a:off x="14592300" y="10406380"/>
          <a:ext cx="889000" cy="59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99060</xdr:rowOff>
    </xdr:from>
    <xdr:to>
      <xdr:col>72</xdr:col>
      <xdr:colOff>38100</xdr:colOff>
      <xdr:row>61</xdr:row>
      <xdr:rowOff>29210</xdr:rowOff>
    </xdr:to>
    <xdr:sp macro="" textlink="">
      <xdr:nvSpPr>
        <xdr:cNvPr id="557" name="楕円 556">
          <a:extLst>
            <a:ext uri="{FF2B5EF4-FFF2-40B4-BE49-F238E27FC236}">
              <a16:creationId xmlns:a16="http://schemas.microsoft.com/office/drawing/2014/main" id="{00000000-0008-0000-0200-00002D020000}"/>
            </a:ext>
          </a:extLst>
        </xdr:cNvPr>
        <xdr:cNvSpPr/>
      </xdr:nvSpPr>
      <xdr:spPr>
        <a:xfrm>
          <a:off x="13652500" y="1038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119380</xdr:rowOff>
    </xdr:from>
    <xdr:to>
      <xdr:col>76</xdr:col>
      <xdr:colOff>114300</xdr:colOff>
      <xdr:row>60</xdr:row>
      <xdr:rowOff>149860</xdr:rowOff>
    </xdr:to>
    <xdr:cxnSp macro="">
      <xdr:nvCxnSpPr>
        <xdr:cNvPr id="558" name="直線コネクタ 557">
          <a:extLst>
            <a:ext uri="{FF2B5EF4-FFF2-40B4-BE49-F238E27FC236}">
              <a16:creationId xmlns:a16="http://schemas.microsoft.com/office/drawing/2014/main" id="{00000000-0008-0000-0200-00002E020000}"/>
            </a:ext>
          </a:extLst>
        </xdr:cNvPr>
        <xdr:cNvCxnSpPr/>
      </xdr:nvCxnSpPr>
      <xdr:spPr>
        <a:xfrm flipV="1">
          <a:off x="13703300" y="1040638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99060</xdr:rowOff>
    </xdr:from>
    <xdr:to>
      <xdr:col>67</xdr:col>
      <xdr:colOff>101600</xdr:colOff>
      <xdr:row>61</xdr:row>
      <xdr:rowOff>29210</xdr:rowOff>
    </xdr:to>
    <xdr:sp macro="" textlink="">
      <xdr:nvSpPr>
        <xdr:cNvPr id="559" name="楕円 558">
          <a:extLst>
            <a:ext uri="{FF2B5EF4-FFF2-40B4-BE49-F238E27FC236}">
              <a16:creationId xmlns:a16="http://schemas.microsoft.com/office/drawing/2014/main" id="{00000000-0008-0000-0200-00002F020000}"/>
            </a:ext>
          </a:extLst>
        </xdr:cNvPr>
        <xdr:cNvSpPr/>
      </xdr:nvSpPr>
      <xdr:spPr>
        <a:xfrm>
          <a:off x="12763500" y="1038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149860</xdr:rowOff>
    </xdr:from>
    <xdr:to>
      <xdr:col>71</xdr:col>
      <xdr:colOff>177800</xdr:colOff>
      <xdr:row>60</xdr:row>
      <xdr:rowOff>149860</xdr:rowOff>
    </xdr:to>
    <xdr:cxnSp macro="">
      <xdr:nvCxnSpPr>
        <xdr:cNvPr id="560" name="直線コネクタ 559">
          <a:extLst>
            <a:ext uri="{FF2B5EF4-FFF2-40B4-BE49-F238E27FC236}">
              <a16:creationId xmlns:a16="http://schemas.microsoft.com/office/drawing/2014/main" id="{00000000-0008-0000-0200-000030020000}"/>
            </a:ext>
          </a:extLst>
        </xdr:cNvPr>
        <xdr:cNvCxnSpPr/>
      </xdr:nvCxnSpPr>
      <xdr:spPr>
        <a:xfrm>
          <a:off x="12814300" y="104368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11447</xdr:rowOff>
    </xdr:from>
    <xdr:ext cx="405111" cy="259045"/>
    <xdr:sp macro="" textlink="">
      <xdr:nvSpPr>
        <xdr:cNvPr id="561" name="n_1aveValue【保健センター・保健所】&#10;有形固定資産減価償却率">
          <a:extLst>
            <a:ext uri="{FF2B5EF4-FFF2-40B4-BE49-F238E27FC236}">
              <a16:creationId xmlns:a16="http://schemas.microsoft.com/office/drawing/2014/main" id="{00000000-0008-0000-0200-000031020000}"/>
            </a:ext>
          </a:extLst>
        </xdr:cNvPr>
        <xdr:cNvSpPr txBox="1"/>
      </xdr:nvSpPr>
      <xdr:spPr>
        <a:xfrm>
          <a:off x="15266044" y="9955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166387</xdr:rowOff>
    </xdr:from>
    <xdr:ext cx="405111" cy="259045"/>
    <xdr:sp macro="" textlink="">
      <xdr:nvSpPr>
        <xdr:cNvPr id="562" name="n_2aveValue【保健センター・保健所】&#10;有形固定資産減価償却率">
          <a:extLst>
            <a:ext uri="{FF2B5EF4-FFF2-40B4-BE49-F238E27FC236}">
              <a16:creationId xmlns:a16="http://schemas.microsoft.com/office/drawing/2014/main" id="{00000000-0008-0000-0200-000032020000}"/>
            </a:ext>
          </a:extLst>
        </xdr:cNvPr>
        <xdr:cNvSpPr txBox="1"/>
      </xdr:nvSpPr>
      <xdr:spPr>
        <a:xfrm>
          <a:off x="14389744" y="993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157497</xdr:rowOff>
    </xdr:from>
    <xdr:ext cx="405111" cy="259045"/>
    <xdr:sp macro="" textlink="">
      <xdr:nvSpPr>
        <xdr:cNvPr id="563" name="n_3aveValue【保健センター・保健所】&#10;有形固定資産減価償却率">
          <a:extLst>
            <a:ext uri="{FF2B5EF4-FFF2-40B4-BE49-F238E27FC236}">
              <a16:creationId xmlns:a16="http://schemas.microsoft.com/office/drawing/2014/main" id="{00000000-0008-0000-0200-000033020000}"/>
            </a:ext>
          </a:extLst>
        </xdr:cNvPr>
        <xdr:cNvSpPr txBox="1"/>
      </xdr:nvSpPr>
      <xdr:spPr>
        <a:xfrm>
          <a:off x="13500744" y="9930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127017</xdr:rowOff>
    </xdr:from>
    <xdr:ext cx="405111" cy="259045"/>
    <xdr:sp macro="" textlink="">
      <xdr:nvSpPr>
        <xdr:cNvPr id="564" name="n_4aveValue【保健センター・保健所】&#10;有形固定資産減価償却率">
          <a:extLst>
            <a:ext uri="{FF2B5EF4-FFF2-40B4-BE49-F238E27FC236}">
              <a16:creationId xmlns:a16="http://schemas.microsoft.com/office/drawing/2014/main" id="{00000000-0008-0000-0200-000034020000}"/>
            </a:ext>
          </a:extLst>
        </xdr:cNvPr>
        <xdr:cNvSpPr txBox="1"/>
      </xdr:nvSpPr>
      <xdr:spPr>
        <a:xfrm>
          <a:off x="12611744" y="9899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49547</xdr:rowOff>
    </xdr:from>
    <xdr:ext cx="405111" cy="259045"/>
    <xdr:sp macro="" textlink="">
      <xdr:nvSpPr>
        <xdr:cNvPr id="565" name="n_1mainValue【保健センター・保健所】&#10;有形固定資産減価償却率">
          <a:extLst>
            <a:ext uri="{FF2B5EF4-FFF2-40B4-BE49-F238E27FC236}">
              <a16:creationId xmlns:a16="http://schemas.microsoft.com/office/drawing/2014/main" id="{00000000-0008-0000-0200-000035020000}"/>
            </a:ext>
          </a:extLst>
        </xdr:cNvPr>
        <xdr:cNvSpPr txBox="1"/>
      </xdr:nvSpPr>
      <xdr:spPr>
        <a:xfrm>
          <a:off x="15266044" y="1050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161307</xdr:rowOff>
    </xdr:from>
    <xdr:ext cx="405111" cy="259045"/>
    <xdr:sp macro="" textlink="">
      <xdr:nvSpPr>
        <xdr:cNvPr id="566" name="n_2mainValue【保健センター・保健所】&#10;有形固定資産減価償却率">
          <a:extLst>
            <a:ext uri="{FF2B5EF4-FFF2-40B4-BE49-F238E27FC236}">
              <a16:creationId xmlns:a16="http://schemas.microsoft.com/office/drawing/2014/main" id="{00000000-0008-0000-0200-000036020000}"/>
            </a:ext>
          </a:extLst>
        </xdr:cNvPr>
        <xdr:cNvSpPr txBox="1"/>
      </xdr:nvSpPr>
      <xdr:spPr>
        <a:xfrm>
          <a:off x="14389744" y="10448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20337</xdr:rowOff>
    </xdr:from>
    <xdr:ext cx="405111" cy="259045"/>
    <xdr:sp macro="" textlink="">
      <xdr:nvSpPr>
        <xdr:cNvPr id="567" name="n_3mainValue【保健センター・保健所】&#10;有形固定資産減価償却率">
          <a:extLst>
            <a:ext uri="{FF2B5EF4-FFF2-40B4-BE49-F238E27FC236}">
              <a16:creationId xmlns:a16="http://schemas.microsoft.com/office/drawing/2014/main" id="{00000000-0008-0000-0200-000037020000}"/>
            </a:ext>
          </a:extLst>
        </xdr:cNvPr>
        <xdr:cNvSpPr txBox="1"/>
      </xdr:nvSpPr>
      <xdr:spPr>
        <a:xfrm>
          <a:off x="13500744" y="10478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20337</xdr:rowOff>
    </xdr:from>
    <xdr:ext cx="405111" cy="259045"/>
    <xdr:sp macro="" textlink="">
      <xdr:nvSpPr>
        <xdr:cNvPr id="568" name="n_4mainValue【保健センター・保健所】&#10;有形固定資産減価償却率">
          <a:extLst>
            <a:ext uri="{FF2B5EF4-FFF2-40B4-BE49-F238E27FC236}">
              <a16:creationId xmlns:a16="http://schemas.microsoft.com/office/drawing/2014/main" id="{00000000-0008-0000-0200-000038020000}"/>
            </a:ext>
          </a:extLst>
        </xdr:cNvPr>
        <xdr:cNvSpPr txBox="1"/>
      </xdr:nvSpPr>
      <xdr:spPr>
        <a:xfrm>
          <a:off x="12611744" y="10478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9" name="正方形/長方形 568">
          <a:extLst>
            <a:ext uri="{FF2B5EF4-FFF2-40B4-BE49-F238E27FC236}">
              <a16:creationId xmlns:a16="http://schemas.microsoft.com/office/drawing/2014/main" id="{00000000-0008-0000-0200-000039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0" name="正方形/長方形 569">
          <a:extLst>
            <a:ext uri="{FF2B5EF4-FFF2-40B4-BE49-F238E27FC236}">
              <a16:creationId xmlns:a16="http://schemas.microsoft.com/office/drawing/2014/main" id="{00000000-0008-0000-0200-00003A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1" name="正方形/長方形 570">
          <a:extLst>
            <a:ext uri="{FF2B5EF4-FFF2-40B4-BE49-F238E27FC236}">
              <a16:creationId xmlns:a16="http://schemas.microsoft.com/office/drawing/2014/main" id="{00000000-0008-0000-0200-00003B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2" name="正方形/長方形 571">
          <a:extLst>
            <a:ext uri="{FF2B5EF4-FFF2-40B4-BE49-F238E27FC236}">
              <a16:creationId xmlns:a16="http://schemas.microsoft.com/office/drawing/2014/main" id="{00000000-0008-0000-0200-00003C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3" name="正方形/長方形 572">
          <a:extLst>
            <a:ext uri="{FF2B5EF4-FFF2-40B4-BE49-F238E27FC236}">
              <a16:creationId xmlns:a16="http://schemas.microsoft.com/office/drawing/2014/main" id="{00000000-0008-0000-0200-00003D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4" name="正方形/長方形 573">
          <a:extLst>
            <a:ext uri="{FF2B5EF4-FFF2-40B4-BE49-F238E27FC236}">
              <a16:creationId xmlns:a16="http://schemas.microsoft.com/office/drawing/2014/main" id="{00000000-0008-0000-0200-00003E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5" name="正方形/長方形 574">
          <a:extLst>
            <a:ext uri="{FF2B5EF4-FFF2-40B4-BE49-F238E27FC236}">
              <a16:creationId xmlns:a16="http://schemas.microsoft.com/office/drawing/2014/main" id="{00000000-0008-0000-0200-00003F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6" name="正方形/長方形 575">
          <a:extLst>
            <a:ext uri="{FF2B5EF4-FFF2-40B4-BE49-F238E27FC236}">
              <a16:creationId xmlns:a16="http://schemas.microsoft.com/office/drawing/2014/main" id="{00000000-0008-0000-0200-000040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7" name="テキスト ボックス 576">
          <a:extLst>
            <a:ext uri="{FF2B5EF4-FFF2-40B4-BE49-F238E27FC236}">
              <a16:creationId xmlns:a16="http://schemas.microsoft.com/office/drawing/2014/main" id="{00000000-0008-0000-0200-000041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8" name="直線コネクタ 577">
          <a:extLst>
            <a:ext uri="{FF2B5EF4-FFF2-40B4-BE49-F238E27FC236}">
              <a16:creationId xmlns:a16="http://schemas.microsoft.com/office/drawing/2014/main" id="{00000000-0008-0000-0200-000042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9" name="直線コネクタ 578">
          <a:extLst>
            <a:ext uri="{FF2B5EF4-FFF2-40B4-BE49-F238E27FC236}">
              <a16:creationId xmlns:a16="http://schemas.microsoft.com/office/drawing/2014/main" id="{00000000-0008-0000-0200-000043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0" name="テキスト ボックス 579">
          <a:extLst>
            <a:ext uri="{FF2B5EF4-FFF2-40B4-BE49-F238E27FC236}">
              <a16:creationId xmlns:a16="http://schemas.microsoft.com/office/drawing/2014/main" id="{00000000-0008-0000-0200-000044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1" name="直線コネクタ 580">
          <a:extLst>
            <a:ext uri="{FF2B5EF4-FFF2-40B4-BE49-F238E27FC236}">
              <a16:creationId xmlns:a16="http://schemas.microsoft.com/office/drawing/2014/main" id="{00000000-0008-0000-0200-000045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2" name="テキスト ボックス 581">
          <a:extLst>
            <a:ext uri="{FF2B5EF4-FFF2-40B4-BE49-F238E27FC236}">
              <a16:creationId xmlns:a16="http://schemas.microsoft.com/office/drawing/2014/main" id="{00000000-0008-0000-0200-000046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3" name="直線コネクタ 582">
          <a:extLst>
            <a:ext uri="{FF2B5EF4-FFF2-40B4-BE49-F238E27FC236}">
              <a16:creationId xmlns:a16="http://schemas.microsoft.com/office/drawing/2014/main" id="{00000000-0008-0000-0200-000047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4" name="テキスト ボックス 583">
          <a:extLst>
            <a:ext uri="{FF2B5EF4-FFF2-40B4-BE49-F238E27FC236}">
              <a16:creationId xmlns:a16="http://schemas.microsoft.com/office/drawing/2014/main" id="{00000000-0008-0000-0200-000048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5" name="直線コネクタ 584">
          <a:extLst>
            <a:ext uri="{FF2B5EF4-FFF2-40B4-BE49-F238E27FC236}">
              <a16:creationId xmlns:a16="http://schemas.microsoft.com/office/drawing/2014/main" id="{00000000-0008-0000-0200-000049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6" name="テキスト ボックス 585">
          <a:extLst>
            <a:ext uri="{FF2B5EF4-FFF2-40B4-BE49-F238E27FC236}">
              <a16:creationId xmlns:a16="http://schemas.microsoft.com/office/drawing/2014/main" id="{00000000-0008-0000-0200-00004A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7" name="直線コネクタ 586">
          <a:extLst>
            <a:ext uri="{FF2B5EF4-FFF2-40B4-BE49-F238E27FC236}">
              <a16:creationId xmlns:a16="http://schemas.microsoft.com/office/drawing/2014/main" id="{00000000-0008-0000-0200-00004B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8" name="テキスト ボックス 587">
          <a:extLst>
            <a:ext uri="{FF2B5EF4-FFF2-40B4-BE49-F238E27FC236}">
              <a16:creationId xmlns:a16="http://schemas.microsoft.com/office/drawing/2014/main" id="{00000000-0008-0000-0200-00004C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9" name="直線コネクタ 588">
          <a:extLst>
            <a:ext uri="{FF2B5EF4-FFF2-40B4-BE49-F238E27FC236}">
              <a16:creationId xmlns:a16="http://schemas.microsoft.com/office/drawing/2014/main" id="{00000000-0008-0000-0200-00004D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0" name="テキスト ボックス 589">
          <a:extLst>
            <a:ext uri="{FF2B5EF4-FFF2-40B4-BE49-F238E27FC236}">
              <a16:creationId xmlns:a16="http://schemas.microsoft.com/office/drawing/2014/main" id="{00000000-0008-0000-0200-00004E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1" name="【保健センター・保健所】&#10;一人当たり面積グラフ枠">
          <a:extLst>
            <a:ext uri="{FF2B5EF4-FFF2-40B4-BE49-F238E27FC236}">
              <a16:creationId xmlns:a16="http://schemas.microsoft.com/office/drawing/2014/main" id="{00000000-0008-0000-0200-00004F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99060</xdr:rowOff>
    </xdr:from>
    <xdr:to>
      <xdr:col>116</xdr:col>
      <xdr:colOff>62864</xdr:colOff>
      <xdr:row>64</xdr:row>
      <xdr:rowOff>3810</xdr:rowOff>
    </xdr:to>
    <xdr:cxnSp macro="">
      <xdr:nvCxnSpPr>
        <xdr:cNvPr id="592" name="直線コネクタ 591">
          <a:extLst>
            <a:ext uri="{FF2B5EF4-FFF2-40B4-BE49-F238E27FC236}">
              <a16:creationId xmlns:a16="http://schemas.microsoft.com/office/drawing/2014/main" id="{00000000-0008-0000-0200-000050020000}"/>
            </a:ext>
          </a:extLst>
        </xdr:cNvPr>
        <xdr:cNvCxnSpPr/>
      </xdr:nvCxnSpPr>
      <xdr:spPr>
        <a:xfrm flipV="1">
          <a:off x="22160864" y="952881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7637</xdr:rowOff>
    </xdr:from>
    <xdr:ext cx="469744" cy="259045"/>
    <xdr:sp macro="" textlink="">
      <xdr:nvSpPr>
        <xdr:cNvPr id="593" name="【保健センター・保健所】&#10;一人当たり面積最小値テキスト">
          <a:extLst>
            <a:ext uri="{FF2B5EF4-FFF2-40B4-BE49-F238E27FC236}">
              <a16:creationId xmlns:a16="http://schemas.microsoft.com/office/drawing/2014/main" id="{00000000-0008-0000-0200-000051020000}"/>
            </a:ext>
          </a:extLst>
        </xdr:cNvPr>
        <xdr:cNvSpPr txBox="1"/>
      </xdr:nvSpPr>
      <xdr:spPr>
        <a:xfrm>
          <a:off x="22199600" y="10980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xdr:rowOff>
    </xdr:from>
    <xdr:to>
      <xdr:col>116</xdr:col>
      <xdr:colOff>152400</xdr:colOff>
      <xdr:row>64</xdr:row>
      <xdr:rowOff>3810</xdr:rowOff>
    </xdr:to>
    <xdr:cxnSp macro="">
      <xdr:nvCxnSpPr>
        <xdr:cNvPr id="594" name="直線コネクタ 593">
          <a:extLst>
            <a:ext uri="{FF2B5EF4-FFF2-40B4-BE49-F238E27FC236}">
              <a16:creationId xmlns:a16="http://schemas.microsoft.com/office/drawing/2014/main" id="{00000000-0008-0000-0200-000052020000}"/>
            </a:ext>
          </a:extLst>
        </xdr:cNvPr>
        <xdr:cNvCxnSpPr/>
      </xdr:nvCxnSpPr>
      <xdr:spPr>
        <a:xfrm>
          <a:off x="22072600" y="10976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45737</xdr:rowOff>
    </xdr:from>
    <xdr:ext cx="469744" cy="259045"/>
    <xdr:sp macro="" textlink="">
      <xdr:nvSpPr>
        <xdr:cNvPr id="595" name="【保健センター・保健所】&#10;一人当たり面積最大値テキスト">
          <a:extLst>
            <a:ext uri="{FF2B5EF4-FFF2-40B4-BE49-F238E27FC236}">
              <a16:creationId xmlns:a16="http://schemas.microsoft.com/office/drawing/2014/main" id="{00000000-0008-0000-0200-000053020000}"/>
            </a:ext>
          </a:extLst>
        </xdr:cNvPr>
        <xdr:cNvSpPr txBox="1"/>
      </xdr:nvSpPr>
      <xdr:spPr>
        <a:xfrm>
          <a:off x="22199600" y="9304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99060</xdr:rowOff>
    </xdr:from>
    <xdr:to>
      <xdr:col>116</xdr:col>
      <xdr:colOff>152400</xdr:colOff>
      <xdr:row>55</xdr:row>
      <xdr:rowOff>99060</xdr:rowOff>
    </xdr:to>
    <xdr:cxnSp macro="">
      <xdr:nvCxnSpPr>
        <xdr:cNvPr id="596" name="直線コネクタ 595">
          <a:extLst>
            <a:ext uri="{FF2B5EF4-FFF2-40B4-BE49-F238E27FC236}">
              <a16:creationId xmlns:a16="http://schemas.microsoft.com/office/drawing/2014/main" id="{00000000-0008-0000-0200-000054020000}"/>
            </a:ext>
          </a:extLst>
        </xdr:cNvPr>
        <xdr:cNvCxnSpPr/>
      </xdr:nvCxnSpPr>
      <xdr:spPr>
        <a:xfrm>
          <a:off x="22072600" y="9528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102887</xdr:rowOff>
    </xdr:from>
    <xdr:ext cx="469744" cy="259045"/>
    <xdr:sp macro="" textlink="">
      <xdr:nvSpPr>
        <xdr:cNvPr id="597" name="【保健センター・保健所】&#10;一人当たり面積平均値テキスト">
          <a:extLst>
            <a:ext uri="{FF2B5EF4-FFF2-40B4-BE49-F238E27FC236}">
              <a16:creationId xmlns:a16="http://schemas.microsoft.com/office/drawing/2014/main" id="{00000000-0008-0000-0200-000055020000}"/>
            </a:ext>
          </a:extLst>
        </xdr:cNvPr>
        <xdr:cNvSpPr txBox="1"/>
      </xdr:nvSpPr>
      <xdr:spPr>
        <a:xfrm>
          <a:off x="22199600" y="105613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124460</xdr:rowOff>
    </xdr:from>
    <xdr:to>
      <xdr:col>116</xdr:col>
      <xdr:colOff>114300</xdr:colOff>
      <xdr:row>62</xdr:row>
      <xdr:rowOff>54610</xdr:rowOff>
    </xdr:to>
    <xdr:sp macro="" textlink="">
      <xdr:nvSpPr>
        <xdr:cNvPr id="598" name="フローチャート: 判断 597">
          <a:extLst>
            <a:ext uri="{FF2B5EF4-FFF2-40B4-BE49-F238E27FC236}">
              <a16:creationId xmlns:a16="http://schemas.microsoft.com/office/drawing/2014/main" id="{00000000-0008-0000-0200-000056020000}"/>
            </a:ext>
          </a:extLst>
        </xdr:cNvPr>
        <xdr:cNvSpPr/>
      </xdr:nvSpPr>
      <xdr:spPr>
        <a:xfrm>
          <a:off x="22110700" y="10582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105410</xdr:rowOff>
    </xdr:from>
    <xdr:to>
      <xdr:col>112</xdr:col>
      <xdr:colOff>38100</xdr:colOff>
      <xdr:row>62</xdr:row>
      <xdr:rowOff>35560</xdr:rowOff>
    </xdr:to>
    <xdr:sp macro="" textlink="">
      <xdr:nvSpPr>
        <xdr:cNvPr id="599" name="フローチャート: 判断 598">
          <a:extLst>
            <a:ext uri="{FF2B5EF4-FFF2-40B4-BE49-F238E27FC236}">
              <a16:creationId xmlns:a16="http://schemas.microsoft.com/office/drawing/2014/main" id="{00000000-0008-0000-0200-000057020000}"/>
            </a:ext>
          </a:extLst>
        </xdr:cNvPr>
        <xdr:cNvSpPr/>
      </xdr:nvSpPr>
      <xdr:spPr>
        <a:xfrm>
          <a:off x="21272500" y="1056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132080</xdr:rowOff>
    </xdr:from>
    <xdr:to>
      <xdr:col>107</xdr:col>
      <xdr:colOff>101600</xdr:colOff>
      <xdr:row>62</xdr:row>
      <xdr:rowOff>62230</xdr:rowOff>
    </xdr:to>
    <xdr:sp macro="" textlink="">
      <xdr:nvSpPr>
        <xdr:cNvPr id="600" name="フローチャート: 判断 599">
          <a:extLst>
            <a:ext uri="{FF2B5EF4-FFF2-40B4-BE49-F238E27FC236}">
              <a16:creationId xmlns:a16="http://schemas.microsoft.com/office/drawing/2014/main" id="{00000000-0008-0000-0200-000058020000}"/>
            </a:ext>
          </a:extLst>
        </xdr:cNvPr>
        <xdr:cNvSpPr/>
      </xdr:nvSpPr>
      <xdr:spPr>
        <a:xfrm>
          <a:off x="20383500" y="1059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143510</xdr:rowOff>
    </xdr:from>
    <xdr:to>
      <xdr:col>102</xdr:col>
      <xdr:colOff>165100</xdr:colOff>
      <xdr:row>62</xdr:row>
      <xdr:rowOff>73660</xdr:rowOff>
    </xdr:to>
    <xdr:sp macro="" textlink="">
      <xdr:nvSpPr>
        <xdr:cNvPr id="601" name="フローチャート: 判断 600">
          <a:extLst>
            <a:ext uri="{FF2B5EF4-FFF2-40B4-BE49-F238E27FC236}">
              <a16:creationId xmlns:a16="http://schemas.microsoft.com/office/drawing/2014/main" id="{00000000-0008-0000-0200-000059020000}"/>
            </a:ext>
          </a:extLst>
        </xdr:cNvPr>
        <xdr:cNvSpPr/>
      </xdr:nvSpPr>
      <xdr:spPr>
        <a:xfrm>
          <a:off x="19494500" y="1060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40640</xdr:rowOff>
    </xdr:from>
    <xdr:to>
      <xdr:col>98</xdr:col>
      <xdr:colOff>38100</xdr:colOff>
      <xdr:row>61</xdr:row>
      <xdr:rowOff>142240</xdr:rowOff>
    </xdr:to>
    <xdr:sp macro="" textlink="">
      <xdr:nvSpPr>
        <xdr:cNvPr id="602" name="フローチャート: 判断 601">
          <a:extLst>
            <a:ext uri="{FF2B5EF4-FFF2-40B4-BE49-F238E27FC236}">
              <a16:creationId xmlns:a16="http://schemas.microsoft.com/office/drawing/2014/main" id="{00000000-0008-0000-0200-00005A020000}"/>
            </a:ext>
          </a:extLst>
        </xdr:cNvPr>
        <xdr:cNvSpPr/>
      </xdr:nvSpPr>
      <xdr:spPr>
        <a:xfrm>
          <a:off x="18605500" y="1049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00000000-0008-0000-0200-00005B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00000000-0008-0000-0200-00005C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00000000-0008-0000-0200-00005D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00000000-0008-0000-0200-00005E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00000000-0008-0000-0200-00005F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74930</xdr:rowOff>
    </xdr:from>
    <xdr:to>
      <xdr:col>116</xdr:col>
      <xdr:colOff>114300</xdr:colOff>
      <xdr:row>61</xdr:row>
      <xdr:rowOff>5080</xdr:rowOff>
    </xdr:to>
    <xdr:sp macro="" textlink="">
      <xdr:nvSpPr>
        <xdr:cNvPr id="608" name="楕円 607">
          <a:extLst>
            <a:ext uri="{FF2B5EF4-FFF2-40B4-BE49-F238E27FC236}">
              <a16:creationId xmlns:a16="http://schemas.microsoft.com/office/drawing/2014/main" id="{00000000-0008-0000-0200-000060020000}"/>
            </a:ext>
          </a:extLst>
        </xdr:cNvPr>
        <xdr:cNvSpPr/>
      </xdr:nvSpPr>
      <xdr:spPr>
        <a:xfrm>
          <a:off x="22110700" y="1036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97807</xdr:rowOff>
    </xdr:from>
    <xdr:ext cx="469744" cy="259045"/>
    <xdr:sp macro="" textlink="">
      <xdr:nvSpPr>
        <xdr:cNvPr id="609" name="【保健センター・保健所】&#10;一人当たり面積該当値テキスト">
          <a:extLst>
            <a:ext uri="{FF2B5EF4-FFF2-40B4-BE49-F238E27FC236}">
              <a16:creationId xmlns:a16="http://schemas.microsoft.com/office/drawing/2014/main" id="{00000000-0008-0000-0200-000061020000}"/>
            </a:ext>
          </a:extLst>
        </xdr:cNvPr>
        <xdr:cNvSpPr txBox="1"/>
      </xdr:nvSpPr>
      <xdr:spPr>
        <a:xfrm>
          <a:off x="22199600" y="1021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82550</xdr:rowOff>
    </xdr:from>
    <xdr:to>
      <xdr:col>112</xdr:col>
      <xdr:colOff>38100</xdr:colOff>
      <xdr:row>61</xdr:row>
      <xdr:rowOff>12700</xdr:rowOff>
    </xdr:to>
    <xdr:sp macro="" textlink="">
      <xdr:nvSpPr>
        <xdr:cNvPr id="610" name="楕円 609">
          <a:extLst>
            <a:ext uri="{FF2B5EF4-FFF2-40B4-BE49-F238E27FC236}">
              <a16:creationId xmlns:a16="http://schemas.microsoft.com/office/drawing/2014/main" id="{00000000-0008-0000-0200-000062020000}"/>
            </a:ext>
          </a:extLst>
        </xdr:cNvPr>
        <xdr:cNvSpPr/>
      </xdr:nvSpPr>
      <xdr:spPr>
        <a:xfrm>
          <a:off x="21272500" y="10369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125730</xdr:rowOff>
    </xdr:from>
    <xdr:to>
      <xdr:col>116</xdr:col>
      <xdr:colOff>63500</xdr:colOff>
      <xdr:row>60</xdr:row>
      <xdr:rowOff>133350</xdr:rowOff>
    </xdr:to>
    <xdr:cxnSp macro="">
      <xdr:nvCxnSpPr>
        <xdr:cNvPr id="611" name="直線コネクタ 610">
          <a:extLst>
            <a:ext uri="{FF2B5EF4-FFF2-40B4-BE49-F238E27FC236}">
              <a16:creationId xmlns:a16="http://schemas.microsoft.com/office/drawing/2014/main" id="{00000000-0008-0000-0200-000063020000}"/>
            </a:ext>
          </a:extLst>
        </xdr:cNvPr>
        <xdr:cNvCxnSpPr/>
      </xdr:nvCxnSpPr>
      <xdr:spPr>
        <a:xfrm flipV="1">
          <a:off x="21323300" y="1041273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86360</xdr:rowOff>
    </xdr:from>
    <xdr:to>
      <xdr:col>107</xdr:col>
      <xdr:colOff>101600</xdr:colOff>
      <xdr:row>61</xdr:row>
      <xdr:rowOff>16510</xdr:rowOff>
    </xdr:to>
    <xdr:sp macro="" textlink="">
      <xdr:nvSpPr>
        <xdr:cNvPr id="612" name="楕円 611">
          <a:extLst>
            <a:ext uri="{FF2B5EF4-FFF2-40B4-BE49-F238E27FC236}">
              <a16:creationId xmlns:a16="http://schemas.microsoft.com/office/drawing/2014/main" id="{00000000-0008-0000-0200-000064020000}"/>
            </a:ext>
          </a:extLst>
        </xdr:cNvPr>
        <xdr:cNvSpPr/>
      </xdr:nvSpPr>
      <xdr:spPr>
        <a:xfrm>
          <a:off x="20383500" y="1037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133350</xdr:rowOff>
    </xdr:from>
    <xdr:to>
      <xdr:col>111</xdr:col>
      <xdr:colOff>177800</xdr:colOff>
      <xdr:row>60</xdr:row>
      <xdr:rowOff>137160</xdr:rowOff>
    </xdr:to>
    <xdr:cxnSp macro="">
      <xdr:nvCxnSpPr>
        <xdr:cNvPr id="613" name="直線コネクタ 612">
          <a:extLst>
            <a:ext uri="{FF2B5EF4-FFF2-40B4-BE49-F238E27FC236}">
              <a16:creationId xmlns:a16="http://schemas.microsoft.com/office/drawing/2014/main" id="{00000000-0008-0000-0200-000065020000}"/>
            </a:ext>
          </a:extLst>
        </xdr:cNvPr>
        <xdr:cNvCxnSpPr/>
      </xdr:nvCxnSpPr>
      <xdr:spPr>
        <a:xfrm flipV="1">
          <a:off x="20434300" y="104203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90170</xdr:rowOff>
    </xdr:from>
    <xdr:to>
      <xdr:col>102</xdr:col>
      <xdr:colOff>165100</xdr:colOff>
      <xdr:row>61</xdr:row>
      <xdr:rowOff>20320</xdr:rowOff>
    </xdr:to>
    <xdr:sp macro="" textlink="">
      <xdr:nvSpPr>
        <xdr:cNvPr id="614" name="楕円 613">
          <a:extLst>
            <a:ext uri="{FF2B5EF4-FFF2-40B4-BE49-F238E27FC236}">
              <a16:creationId xmlns:a16="http://schemas.microsoft.com/office/drawing/2014/main" id="{00000000-0008-0000-0200-000066020000}"/>
            </a:ext>
          </a:extLst>
        </xdr:cNvPr>
        <xdr:cNvSpPr/>
      </xdr:nvSpPr>
      <xdr:spPr>
        <a:xfrm>
          <a:off x="19494500" y="1037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137160</xdr:rowOff>
    </xdr:from>
    <xdr:to>
      <xdr:col>107</xdr:col>
      <xdr:colOff>50800</xdr:colOff>
      <xdr:row>60</xdr:row>
      <xdr:rowOff>140970</xdr:rowOff>
    </xdr:to>
    <xdr:cxnSp macro="">
      <xdr:nvCxnSpPr>
        <xdr:cNvPr id="615" name="直線コネクタ 614">
          <a:extLst>
            <a:ext uri="{FF2B5EF4-FFF2-40B4-BE49-F238E27FC236}">
              <a16:creationId xmlns:a16="http://schemas.microsoft.com/office/drawing/2014/main" id="{00000000-0008-0000-0200-000067020000}"/>
            </a:ext>
          </a:extLst>
        </xdr:cNvPr>
        <xdr:cNvCxnSpPr/>
      </xdr:nvCxnSpPr>
      <xdr:spPr>
        <a:xfrm flipV="1">
          <a:off x="19545300" y="104241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101600</xdr:rowOff>
    </xdr:from>
    <xdr:to>
      <xdr:col>98</xdr:col>
      <xdr:colOff>38100</xdr:colOff>
      <xdr:row>61</xdr:row>
      <xdr:rowOff>31750</xdr:rowOff>
    </xdr:to>
    <xdr:sp macro="" textlink="">
      <xdr:nvSpPr>
        <xdr:cNvPr id="616" name="楕円 615">
          <a:extLst>
            <a:ext uri="{FF2B5EF4-FFF2-40B4-BE49-F238E27FC236}">
              <a16:creationId xmlns:a16="http://schemas.microsoft.com/office/drawing/2014/main" id="{00000000-0008-0000-0200-000068020000}"/>
            </a:ext>
          </a:extLst>
        </xdr:cNvPr>
        <xdr:cNvSpPr/>
      </xdr:nvSpPr>
      <xdr:spPr>
        <a:xfrm>
          <a:off x="18605500" y="1038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140970</xdr:rowOff>
    </xdr:from>
    <xdr:to>
      <xdr:col>102</xdr:col>
      <xdr:colOff>114300</xdr:colOff>
      <xdr:row>60</xdr:row>
      <xdr:rowOff>152400</xdr:rowOff>
    </xdr:to>
    <xdr:cxnSp macro="">
      <xdr:nvCxnSpPr>
        <xdr:cNvPr id="617" name="直線コネクタ 616">
          <a:extLst>
            <a:ext uri="{FF2B5EF4-FFF2-40B4-BE49-F238E27FC236}">
              <a16:creationId xmlns:a16="http://schemas.microsoft.com/office/drawing/2014/main" id="{00000000-0008-0000-0200-000069020000}"/>
            </a:ext>
          </a:extLst>
        </xdr:cNvPr>
        <xdr:cNvCxnSpPr/>
      </xdr:nvCxnSpPr>
      <xdr:spPr>
        <a:xfrm flipV="1">
          <a:off x="18656300" y="1042797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26687</xdr:rowOff>
    </xdr:from>
    <xdr:ext cx="469744" cy="259045"/>
    <xdr:sp macro="" textlink="">
      <xdr:nvSpPr>
        <xdr:cNvPr id="618" name="n_1aveValue【保健センター・保健所】&#10;一人当たり面積">
          <a:extLst>
            <a:ext uri="{FF2B5EF4-FFF2-40B4-BE49-F238E27FC236}">
              <a16:creationId xmlns:a16="http://schemas.microsoft.com/office/drawing/2014/main" id="{00000000-0008-0000-0200-00006A020000}"/>
            </a:ext>
          </a:extLst>
        </xdr:cNvPr>
        <xdr:cNvSpPr txBox="1"/>
      </xdr:nvSpPr>
      <xdr:spPr>
        <a:xfrm>
          <a:off x="21075727" y="1065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53357</xdr:rowOff>
    </xdr:from>
    <xdr:ext cx="469744" cy="259045"/>
    <xdr:sp macro="" textlink="">
      <xdr:nvSpPr>
        <xdr:cNvPr id="619" name="n_2aveValue【保健センター・保健所】&#10;一人当たり面積">
          <a:extLst>
            <a:ext uri="{FF2B5EF4-FFF2-40B4-BE49-F238E27FC236}">
              <a16:creationId xmlns:a16="http://schemas.microsoft.com/office/drawing/2014/main" id="{00000000-0008-0000-0200-00006B020000}"/>
            </a:ext>
          </a:extLst>
        </xdr:cNvPr>
        <xdr:cNvSpPr txBox="1"/>
      </xdr:nvSpPr>
      <xdr:spPr>
        <a:xfrm>
          <a:off x="20199427" y="1068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64787</xdr:rowOff>
    </xdr:from>
    <xdr:ext cx="469744" cy="259045"/>
    <xdr:sp macro="" textlink="">
      <xdr:nvSpPr>
        <xdr:cNvPr id="620" name="n_3aveValue【保健センター・保健所】&#10;一人当たり面積">
          <a:extLst>
            <a:ext uri="{FF2B5EF4-FFF2-40B4-BE49-F238E27FC236}">
              <a16:creationId xmlns:a16="http://schemas.microsoft.com/office/drawing/2014/main" id="{00000000-0008-0000-0200-00006C020000}"/>
            </a:ext>
          </a:extLst>
        </xdr:cNvPr>
        <xdr:cNvSpPr txBox="1"/>
      </xdr:nvSpPr>
      <xdr:spPr>
        <a:xfrm>
          <a:off x="19310427" y="1069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133367</xdr:rowOff>
    </xdr:from>
    <xdr:ext cx="469744" cy="259045"/>
    <xdr:sp macro="" textlink="">
      <xdr:nvSpPr>
        <xdr:cNvPr id="621" name="n_4aveValue【保健センター・保健所】&#10;一人当たり面積">
          <a:extLst>
            <a:ext uri="{FF2B5EF4-FFF2-40B4-BE49-F238E27FC236}">
              <a16:creationId xmlns:a16="http://schemas.microsoft.com/office/drawing/2014/main" id="{00000000-0008-0000-0200-00006D020000}"/>
            </a:ext>
          </a:extLst>
        </xdr:cNvPr>
        <xdr:cNvSpPr txBox="1"/>
      </xdr:nvSpPr>
      <xdr:spPr>
        <a:xfrm>
          <a:off x="18421427" y="10591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29227</xdr:rowOff>
    </xdr:from>
    <xdr:ext cx="469744" cy="259045"/>
    <xdr:sp macro="" textlink="">
      <xdr:nvSpPr>
        <xdr:cNvPr id="622" name="n_1mainValue【保健センター・保健所】&#10;一人当たり面積">
          <a:extLst>
            <a:ext uri="{FF2B5EF4-FFF2-40B4-BE49-F238E27FC236}">
              <a16:creationId xmlns:a16="http://schemas.microsoft.com/office/drawing/2014/main" id="{00000000-0008-0000-0200-00006E020000}"/>
            </a:ext>
          </a:extLst>
        </xdr:cNvPr>
        <xdr:cNvSpPr txBox="1"/>
      </xdr:nvSpPr>
      <xdr:spPr>
        <a:xfrm>
          <a:off x="21075727" y="10144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33037</xdr:rowOff>
    </xdr:from>
    <xdr:ext cx="469744" cy="259045"/>
    <xdr:sp macro="" textlink="">
      <xdr:nvSpPr>
        <xdr:cNvPr id="623" name="n_2mainValue【保健センター・保健所】&#10;一人当たり面積">
          <a:extLst>
            <a:ext uri="{FF2B5EF4-FFF2-40B4-BE49-F238E27FC236}">
              <a16:creationId xmlns:a16="http://schemas.microsoft.com/office/drawing/2014/main" id="{00000000-0008-0000-0200-00006F020000}"/>
            </a:ext>
          </a:extLst>
        </xdr:cNvPr>
        <xdr:cNvSpPr txBox="1"/>
      </xdr:nvSpPr>
      <xdr:spPr>
        <a:xfrm>
          <a:off x="20199427" y="1014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36847</xdr:rowOff>
    </xdr:from>
    <xdr:ext cx="469744" cy="259045"/>
    <xdr:sp macro="" textlink="">
      <xdr:nvSpPr>
        <xdr:cNvPr id="624" name="n_3mainValue【保健センター・保健所】&#10;一人当たり面積">
          <a:extLst>
            <a:ext uri="{FF2B5EF4-FFF2-40B4-BE49-F238E27FC236}">
              <a16:creationId xmlns:a16="http://schemas.microsoft.com/office/drawing/2014/main" id="{00000000-0008-0000-0200-000070020000}"/>
            </a:ext>
          </a:extLst>
        </xdr:cNvPr>
        <xdr:cNvSpPr txBox="1"/>
      </xdr:nvSpPr>
      <xdr:spPr>
        <a:xfrm>
          <a:off x="19310427" y="10152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48277</xdr:rowOff>
    </xdr:from>
    <xdr:ext cx="469744" cy="259045"/>
    <xdr:sp macro="" textlink="">
      <xdr:nvSpPr>
        <xdr:cNvPr id="625" name="n_4mainValue【保健センター・保健所】&#10;一人当たり面積">
          <a:extLst>
            <a:ext uri="{FF2B5EF4-FFF2-40B4-BE49-F238E27FC236}">
              <a16:creationId xmlns:a16="http://schemas.microsoft.com/office/drawing/2014/main" id="{00000000-0008-0000-0200-000071020000}"/>
            </a:ext>
          </a:extLst>
        </xdr:cNvPr>
        <xdr:cNvSpPr txBox="1"/>
      </xdr:nvSpPr>
      <xdr:spPr>
        <a:xfrm>
          <a:off x="18421427" y="1016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6" name="正方形/長方形 625">
          <a:extLst>
            <a:ext uri="{FF2B5EF4-FFF2-40B4-BE49-F238E27FC236}">
              <a16:creationId xmlns:a16="http://schemas.microsoft.com/office/drawing/2014/main" id="{00000000-0008-0000-0200-000072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7" name="正方形/長方形 626">
          <a:extLst>
            <a:ext uri="{FF2B5EF4-FFF2-40B4-BE49-F238E27FC236}">
              <a16:creationId xmlns:a16="http://schemas.microsoft.com/office/drawing/2014/main" id="{00000000-0008-0000-0200-000073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8" name="正方形/長方形 627">
          <a:extLst>
            <a:ext uri="{FF2B5EF4-FFF2-40B4-BE49-F238E27FC236}">
              <a16:creationId xmlns:a16="http://schemas.microsoft.com/office/drawing/2014/main" id="{00000000-0008-0000-0200-000074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9" name="正方形/長方形 628">
          <a:extLst>
            <a:ext uri="{FF2B5EF4-FFF2-40B4-BE49-F238E27FC236}">
              <a16:creationId xmlns:a16="http://schemas.microsoft.com/office/drawing/2014/main" id="{00000000-0008-0000-0200-000075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0" name="正方形/長方形 629">
          <a:extLst>
            <a:ext uri="{FF2B5EF4-FFF2-40B4-BE49-F238E27FC236}">
              <a16:creationId xmlns:a16="http://schemas.microsoft.com/office/drawing/2014/main" id="{00000000-0008-0000-0200-000076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1" name="正方形/長方形 630">
          <a:extLst>
            <a:ext uri="{FF2B5EF4-FFF2-40B4-BE49-F238E27FC236}">
              <a16:creationId xmlns:a16="http://schemas.microsoft.com/office/drawing/2014/main" id="{00000000-0008-0000-0200-000077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2" name="正方形/長方形 631">
          <a:extLst>
            <a:ext uri="{FF2B5EF4-FFF2-40B4-BE49-F238E27FC236}">
              <a16:creationId xmlns:a16="http://schemas.microsoft.com/office/drawing/2014/main" id="{00000000-0008-0000-0200-000078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3" name="正方形/長方形 632">
          <a:extLst>
            <a:ext uri="{FF2B5EF4-FFF2-40B4-BE49-F238E27FC236}">
              <a16:creationId xmlns:a16="http://schemas.microsoft.com/office/drawing/2014/main" id="{00000000-0008-0000-0200-000079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4" name="テキスト ボックス 633">
          <a:extLst>
            <a:ext uri="{FF2B5EF4-FFF2-40B4-BE49-F238E27FC236}">
              <a16:creationId xmlns:a16="http://schemas.microsoft.com/office/drawing/2014/main" id="{00000000-0008-0000-0200-00007A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5" name="直線コネクタ 634">
          <a:extLst>
            <a:ext uri="{FF2B5EF4-FFF2-40B4-BE49-F238E27FC236}">
              <a16:creationId xmlns:a16="http://schemas.microsoft.com/office/drawing/2014/main" id="{00000000-0008-0000-0200-00007B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6" name="テキスト ボックス 635">
          <a:extLst>
            <a:ext uri="{FF2B5EF4-FFF2-40B4-BE49-F238E27FC236}">
              <a16:creationId xmlns:a16="http://schemas.microsoft.com/office/drawing/2014/main" id="{00000000-0008-0000-0200-00007C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7" name="直線コネクタ 636">
          <a:extLst>
            <a:ext uri="{FF2B5EF4-FFF2-40B4-BE49-F238E27FC236}">
              <a16:creationId xmlns:a16="http://schemas.microsoft.com/office/drawing/2014/main" id="{00000000-0008-0000-0200-00007D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8" name="テキスト ボックス 637">
          <a:extLst>
            <a:ext uri="{FF2B5EF4-FFF2-40B4-BE49-F238E27FC236}">
              <a16:creationId xmlns:a16="http://schemas.microsoft.com/office/drawing/2014/main" id="{00000000-0008-0000-0200-00007E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9" name="直線コネクタ 638">
          <a:extLst>
            <a:ext uri="{FF2B5EF4-FFF2-40B4-BE49-F238E27FC236}">
              <a16:creationId xmlns:a16="http://schemas.microsoft.com/office/drawing/2014/main" id="{00000000-0008-0000-0200-00007F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0" name="テキスト ボックス 639">
          <a:extLst>
            <a:ext uri="{FF2B5EF4-FFF2-40B4-BE49-F238E27FC236}">
              <a16:creationId xmlns:a16="http://schemas.microsoft.com/office/drawing/2014/main" id="{00000000-0008-0000-0200-000080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1" name="直線コネクタ 640">
          <a:extLst>
            <a:ext uri="{FF2B5EF4-FFF2-40B4-BE49-F238E27FC236}">
              <a16:creationId xmlns:a16="http://schemas.microsoft.com/office/drawing/2014/main" id="{00000000-0008-0000-0200-000081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2" name="テキスト ボックス 641">
          <a:extLst>
            <a:ext uri="{FF2B5EF4-FFF2-40B4-BE49-F238E27FC236}">
              <a16:creationId xmlns:a16="http://schemas.microsoft.com/office/drawing/2014/main" id="{00000000-0008-0000-0200-000082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3" name="直線コネクタ 642">
          <a:extLst>
            <a:ext uri="{FF2B5EF4-FFF2-40B4-BE49-F238E27FC236}">
              <a16:creationId xmlns:a16="http://schemas.microsoft.com/office/drawing/2014/main" id="{00000000-0008-0000-0200-000083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4" name="テキスト ボックス 643">
          <a:extLst>
            <a:ext uri="{FF2B5EF4-FFF2-40B4-BE49-F238E27FC236}">
              <a16:creationId xmlns:a16="http://schemas.microsoft.com/office/drawing/2014/main" id="{00000000-0008-0000-0200-000084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5" name="直線コネクタ 644">
          <a:extLst>
            <a:ext uri="{FF2B5EF4-FFF2-40B4-BE49-F238E27FC236}">
              <a16:creationId xmlns:a16="http://schemas.microsoft.com/office/drawing/2014/main" id="{00000000-0008-0000-0200-000085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6" name="テキスト ボックス 645">
          <a:extLst>
            <a:ext uri="{FF2B5EF4-FFF2-40B4-BE49-F238E27FC236}">
              <a16:creationId xmlns:a16="http://schemas.microsoft.com/office/drawing/2014/main" id="{00000000-0008-0000-0200-000086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7" name="直線コネクタ 646">
          <a:extLst>
            <a:ext uri="{FF2B5EF4-FFF2-40B4-BE49-F238E27FC236}">
              <a16:creationId xmlns:a16="http://schemas.microsoft.com/office/drawing/2014/main" id="{00000000-0008-0000-0200-000087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8" name="テキスト ボックス 647">
          <a:extLst>
            <a:ext uri="{FF2B5EF4-FFF2-40B4-BE49-F238E27FC236}">
              <a16:creationId xmlns:a16="http://schemas.microsoft.com/office/drawing/2014/main" id="{00000000-0008-0000-0200-000088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9" name="【消防施設】&#10;有形固定資産減価償却率グラフ枠">
          <a:extLst>
            <a:ext uri="{FF2B5EF4-FFF2-40B4-BE49-F238E27FC236}">
              <a16:creationId xmlns:a16="http://schemas.microsoft.com/office/drawing/2014/main" id="{00000000-0008-0000-0200-000089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49530</xdr:rowOff>
    </xdr:from>
    <xdr:to>
      <xdr:col>85</xdr:col>
      <xdr:colOff>126364</xdr:colOff>
      <xdr:row>86</xdr:row>
      <xdr:rowOff>17145</xdr:rowOff>
    </xdr:to>
    <xdr:cxnSp macro="">
      <xdr:nvCxnSpPr>
        <xdr:cNvPr id="650" name="直線コネクタ 649">
          <a:extLst>
            <a:ext uri="{FF2B5EF4-FFF2-40B4-BE49-F238E27FC236}">
              <a16:creationId xmlns:a16="http://schemas.microsoft.com/office/drawing/2014/main" id="{00000000-0008-0000-0200-00008A020000}"/>
            </a:ext>
          </a:extLst>
        </xdr:cNvPr>
        <xdr:cNvCxnSpPr/>
      </xdr:nvCxnSpPr>
      <xdr:spPr>
        <a:xfrm flipV="1">
          <a:off x="16318864" y="13422630"/>
          <a:ext cx="0" cy="1339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20972</xdr:rowOff>
    </xdr:from>
    <xdr:ext cx="405111" cy="259045"/>
    <xdr:sp macro="" textlink="">
      <xdr:nvSpPr>
        <xdr:cNvPr id="651" name="【消防施設】&#10;有形固定資産減価償却率最小値テキスト">
          <a:extLst>
            <a:ext uri="{FF2B5EF4-FFF2-40B4-BE49-F238E27FC236}">
              <a16:creationId xmlns:a16="http://schemas.microsoft.com/office/drawing/2014/main" id="{00000000-0008-0000-0200-00008B020000}"/>
            </a:ext>
          </a:extLst>
        </xdr:cNvPr>
        <xdr:cNvSpPr txBox="1"/>
      </xdr:nvSpPr>
      <xdr:spPr>
        <a:xfrm>
          <a:off x="16357600" y="1476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17145</xdr:rowOff>
    </xdr:from>
    <xdr:to>
      <xdr:col>86</xdr:col>
      <xdr:colOff>25400</xdr:colOff>
      <xdr:row>86</xdr:row>
      <xdr:rowOff>17145</xdr:rowOff>
    </xdr:to>
    <xdr:cxnSp macro="">
      <xdr:nvCxnSpPr>
        <xdr:cNvPr id="652" name="直線コネクタ 651">
          <a:extLst>
            <a:ext uri="{FF2B5EF4-FFF2-40B4-BE49-F238E27FC236}">
              <a16:creationId xmlns:a16="http://schemas.microsoft.com/office/drawing/2014/main" id="{00000000-0008-0000-0200-00008C020000}"/>
            </a:ext>
          </a:extLst>
        </xdr:cNvPr>
        <xdr:cNvCxnSpPr/>
      </xdr:nvCxnSpPr>
      <xdr:spPr>
        <a:xfrm>
          <a:off x="16230600" y="14761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167657</xdr:rowOff>
    </xdr:from>
    <xdr:ext cx="405111" cy="259045"/>
    <xdr:sp macro="" textlink="">
      <xdr:nvSpPr>
        <xdr:cNvPr id="653" name="【消防施設】&#10;有形固定資産減価償却率最大値テキスト">
          <a:extLst>
            <a:ext uri="{FF2B5EF4-FFF2-40B4-BE49-F238E27FC236}">
              <a16:creationId xmlns:a16="http://schemas.microsoft.com/office/drawing/2014/main" id="{00000000-0008-0000-0200-00008D020000}"/>
            </a:ext>
          </a:extLst>
        </xdr:cNvPr>
        <xdr:cNvSpPr txBox="1"/>
      </xdr:nvSpPr>
      <xdr:spPr>
        <a:xfrm>
          <a:off x="16357600" y="1319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49530</xdr:rowOff>
    </xdr:from>
    <xdr:to>
      <xdr:col>86</xdr:col>
      <xdr:colOff>25400</xdr:colOff>
      <xdr:row>78</xdr:row>
      <xdr:rowOff>49530</xdr:rowOff>
    </xdr:to>
    <xdr:cxnSp macro="">
      <xdr:nvCxnSpPr>
        <xdr:cNvPr id="654" name="直線コネクタ 653">
          <a:extLst>
            <a:ext uri="{FF2B5EF4-FFF2-40B4-BE49-F238E27FC236}">
              <a16:creationId xmlns:a16="http://schemas.microsoft.com/office/drawing/2014/main" id="{00000000-0008-0000-0200-00008E020000}"/>
            </a:ext>
          </a:extLst>
        </xdr:cNvPr>
        <xdr:cNvCxnSpPr/>
      </xdr:nvCxnSpPr>
      <xdr:spPr>
        <a:xfrm>
          <a:off x="16230600" y="1342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27322</xdr:rowOff>
    </xdr:from>
    <xdr:ext cx="405111" cy="259045"/>
    <xdr:sp macro="" textlink="">
      <xdr:nvSpPr>
        <xdr:cNvPr id="655" name="【消防施設】&#10;有形固定資産減価償却率平均値テキスト">
          <a:extLst>
            <a:ext uri="{FF2B5EF4-FFF2-40B4-BE49-F238E27FC236}">
              <a16:creationId xmlns:a16="http://schemas.microsoft.com/office/drawing/2014/main" id="{00000000-0008-0000-0200-00008F020000}"/>
            </a:ext>
          </a:extLst>
        </xdr:cNvPr>
        <xdr:cNvSpPr txBox="1"/>
      </xdr:nvSpPr>
      <xdr:spPr>
        <a:xfrm>
          <a:off x="16357600" y="139147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4445</xdr:rowOff>
    </xdr:from>
    <xdr:to>
      <xdr:col>85</xdr:col>
      <xdr:colOff>177800</xdr:colOff>
      <xdr:row>82</xdr:row>
      <xdr:rowOff>106045</xdr:rowOff>
    </xdr:to>
    <xdr:sp macro="" textlink="">
      <xdr:nvSpPr>
        <xdr:cNvPr id="656" name="フローチャート: 判断 655">
          <a:extLst>
            <a:ext uri="{FF2B5EF4-FFF2-40B4-BE49-F238E27FC236}">
              <a16:creationId xmlns:a16="http://schemas.microsoft.com/office/drawing/2014/main" id="{00000000-0008-0000-0200-000090020000}"/>
            </a:ext>
          </a:extLst>
        </xdr:cNvPr>
        <xdr:cNvSpPr/>
      </xdr:nvSpPr>
      <xdr:spPr>
        <a:xfrm>
          <a:off x="16268700" y="1406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133986</xdr:rowOff>
    </xdr:from>
    <xdr:to>
      <xdr:col>81</xdr:col>
      <xdr:colOff>101600</xdr:colOff>
      <xdr:row>82</xdr:row>
      <xdr:rowOff>64136</xdr:rowOff>
    </xdr:to>
    <xdr:sp macro="" textlink="">
      <xdr:nvSpPr>
        <xdr:cNvPr id="657" name="フローチャート: 判断 656">
          <a:extLst>
            <a:ext uri="{FF2B5EF4-FFF2-40B4-BE49-F238E27FC236}">
              <a16:creationId xmlns:a16="http://schemas.microsoft.com/office/drawing/2014/main" id="{00000000-0008-0000-0200-000091020000}"/>
            </a:ext>
          </a:extLst>
        </xdr:cNvPr>
        <xdr:cNvSpPr/>
      </xdr:nvSpPr>
      <xdr:spPr>
        <a:xfrm>
          <a:off x="15430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133986</xdr:rowOff>
    </xdr:from>
    <xdr:to>
      <xdr:col>76</xdr:col>
      <xdr:colOff>165100</xdr:colOff>
      <xdr:row>82</xdr:row>
      <xdr:rowOff>64136</xdr:rowOff>
    </xdr:to>
    <xdr:sp macro="" textlink="">
      <xdr:nvSpPr>
        <xdr:cNvPr id="658" name="フローチャート: 判断 657">
          <a:extLst>
            <a:ext uri="{FF2B5EF4-FFF2-40B4-BE49-F238E27FC236}">
              <a16:creationId xmlns:a16="http://schemas.microsoft.com/office/drawing/2014/main" id="{00000000-0008-0000-0200-000092020000}"/>
            </a:ext>
          </a:extLst>
        </xdr:cNvPr>
        <xdr:cNvSpPr/>
      </xdr:nvSpPr>
      <xdr:spPr>
        <a:xfrm>
          <a:off x="14541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57786</xdr:rowOff>
    </xdr:from>
    <xdr:to>
      <xdr:col>72</xdr:col>
      <xdr:colOff>38100</xdr:colOff>
      <xdr:row>81</xdr:row>
      <xdr:rowOff>159386</xdr:rowOff>
    </xdr:to>
    <xdr:sp macro="" textlink="">
      <xdr:nvSpPr>
        <xdr:cNvPr id="659" name="フローチャート: 判断 658">
          <a:extLst>
            <a:ext uri="{FF2B5EF4-FFF2-40B4-BE49-F238E27FC236}">
              <a16:creationId xmlns:a16="http://schemas.microsoft.com/office/drawing/2014/main" id="{00000000-0008-0000-0200-000093020000}"/>
            </a:ext>
          </a:extLst>
        </xdr:cNvPr>
        <xdr:cNvSpPr/>
      </xdr:nvSpPr>
      <xdr:spPr>
        <a:xfrm>
          <a:off x="13652500" y="13945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111125</xdr:rowOff>
    </xdr:from>
    <xdr:to>
      <xdr:col>67</xdr:col>
      <xdr:colOff>101600</xdr:colOff>
      <xdr:row>82</xdr:row>
      <xdr:rowOff>41275</xdr:rowOff>
    </xdr:to>
    <xdr:sp macro="" textlink="">
      <xdr:nvSpPr>
        <xdr:cNvPr id="660" name="フローチャート: 判断 659">
          <a:extLst>
            <a:ext uri="{FF2B5EF4-FFF2-40B4-BE49-F238E27FC236}">
              <a16:creationId xmlns:a16="http://schemas.microsoft.com/office/drawing/2014/main" id="{00000000-0008-0000-0200-000094020000}"/>
            </a:ext>
          </a:extLst>
        </xdr:cNvPr>
        <xdr:cNvSpPr/>
      </xdr:nvSpPr>
      <xdr:spPr>
        <a:xfrm>
          <a:off x="12763500" y="1399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00000000-0008-0000-0200-000095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00000000-0008-0000-0200-000096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00000000-0008-0000-0200-000097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00000000-0008-0000-0200-000098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00000000-0008-0000-0200-000099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33020</xdr:rowOff>
    </xdr:from>
    <xdr:to>
      <xdr:col>85</xdr:col>
      <xdr:colOff>177800</xdr:colOff>
      <xdr:row>82</xdr:row>
      <xdr:rowOff>134620</xdr:rowOff>
    </xdr:to>
    <xdr:sp macro="" textlink="">
      <xdr:nvSpPr>
        <xdr:cNvPr id="666" name="楕円 665">
          <a:extLst>
            <a:ext uri="{FF2B5EF4-FFF2-40B4-BE49-F238E27FC236}">
              <a16:creationId xmlns:a16="http://schemas.microsoft.com/office/drawing/2014/main" id="{00000000-0008-0000-0200-00009A020000}"/>
            </a:ext>
          </a:extLst>
        </xdr:cNvPr>
        <xdr:cNvSpPr/>
      </xdr:nvSpPr>
      <xdr:spPr>
        <a:xfrm>
          <a:off x="162687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11447</xdr:rowOff>
    </xdr:from>
    <xdr:ext cx="405111" cy="259045"/>
    <xdr:sp macro="" textlink="">
      <xdr:nvSpPr>
        <xdr:cNvPr id="667" name="【消防施設】&#10;有形固定資産減価償却率該当値テキスト">
          <a:extLst>
            <a:ext uri="{FF2B5EF4-FFF2-40B4-BE49-F238E27FC236}">
              <a16:creationId xmlns:a16="http://schemas.microsoft.com/office/drawing/2014/main" id="{00000000-0008-0000-0200-00009B020000}"/>
            </a:ext>
          </a:extLst>
        </xdr:cNvPr>
        <xdr:cNvSpPr txBox="1"/>
      </xdr:nvSpPr>
      <xdr:spPr>
        <a:xfrm>
          <a:off x="16357600"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149225</xdr:rowOff>
    </xdr:from>
    <xdr:to>
      <xdr:col>81</xdr:col>
      <xdr:colOff>101600</xdr:colOff>
      <xdr:row>82</xdr:row>
      <xdr:rowOff>79375</xdr:rowOff>
    </xdr:to>
    <xdr:sp macro="" textlink="">
      <xdr:nvSpPr>
        <xdr:cNvPr id="668" name="楕円 667">
          <a:extLst>
            <a:ext uri="{FF2B5EF4-FFF2-40B4-BE49-F238E27FC236}">
              <a16:creationId xmlns:a16="http://schemas.microsoft.com/office/drawing/2014/main" id="{00000000-0008-0000-0200-00009C020000}"/>
            </a:ext>
          </a:extLst>
        </xdr:cNvPr>
        <xdr:cNvSpPr/>
      </xdr:nvSpPr>
      <xdr:spPr>
        <a:xfrm>
          <a:off x="15430500" y="1403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28575</xdr:rowOff>
    </xdr:from>
    <xdr:to>
      <xdr:col>85</xdr:col>
      <xdr:colOff>127000</xdr:colOff>
      <xdr:row>82</xdr:row>
      <xdr:rowOff>83820</xdr:rowOff>
    </xdr:to>
    <xdr:cxnSp macro="">
      <xdr:nvCxnSpPr>
        <xdr:cNvPr id="669" name="直線コネクタ 668">
          <a:extLst>
            <a:ext uri="{FF2B5EF4-FFF2-40B4-BE49-F238E27FC236}">
              <a16:creationId xmlns:a16="http://schemas.microsoft.com/office/drawing/2014/main" id="{00000000-0008-0000-0200-00009D020000}"/>
            </a:ext>
          </a:extLst>
        </xdr:cNvPr>
        <xdr:cNvCxnSpPr/>
      </xdr:nvCxnSpPr>
      <xdr:spPr>
        <a:xfrm>
          <a:off x="15481300" y="14087475"/>
          <a:ext cx="8382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128270</xdr:rowOff>
    </xdr:from>
    <xdr:to>
      <xdr:col>76</xdr:col>
      <xdr:colOff>165100</xdr:colOff>
      <xdr:row>82</xdr:row>
      <xdr:rowOff>58420</xdr:rowOff>
    </xdr:to>
    <xdr:sp macro="" textlink="">
      <xdr:nvSpPr>
        <xdr:cNvPr id="670" name="楕円 669">
          <a:extLst>
            <a:ext uri="{FF2B5EF4-FFF2-40B4-BE49-F238E27FC236}">
              <a16:creationId xmlns:a16="http://schemas.microsoft.com/office/drawing/2014/main" id="{00000000-0008-0000-0200-00009E020000}"/>
            </a:ext>
          </a:extLst>
        </xdr:cNvPr>
        <xdr:cNvSpPr/>
      </xdr:nvSpPr>
      <xdr:spPr>
        <a:xfrm>
          <a:off x="14541500" y="1401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7620</xdr:rowOff>
    </xdr:from>
    <xdr:to>
      <xdr:col>81</xdr:col>
      <xdr:colOff>50800</xdr:colOff>
      <xdr:row>82</xdr:row>
      <xdr:rowOff>28575</xdr:rowOff>
    </xdr:to>
    <xdr:cxnSp macro="">
      <xdr:nvCxnSpPr>
        <xdr:cNvPr id="671" name="直線コネクタ 670">
          <a:extLst>
            <a:ext uri="{FF2B5EF4-FFF2-40B4-BE49-F238E27FC236}">
              <a16:creationId xmlns:a16="http://schemas.microsoft.com/office/drawing/2014/main" id="{00000000-0008-0000-0200-00009F020000}"/>
            </a:ext>
          </a:extLst>
        </xdr:cNvPr>
        <xdr:cNvCxnSpPr/>
      </xdr:nvCxnSpPr>
      <xdr:spPr>
        <a:xfrm>
          <a:off x="14592300" y="1406652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76836</xdr:rowOff>
    </xdr:from>
    <xdr:to>
      <xdr:col>72</xdr:col>
      <xdr:colOff>38100</xdr:colOff>
      <xdr:row>82</xdr:row>
      <xdr:rowOff>6986</xdr:rowOff>
    </xdr:to>
    <xdr:sp macro="" textlink="">
      <xdr:nvSpPr>
        <xdr:cNvPr id="672" name="楕円 671">
          <a:extLst>
            <a:ext uri="{FF2B5EF4-FFF2-40B4-BE49-F238E27FC236}">
              <a16:creationId xmlns:a16="http://schemas.microsoft.com/office/drawing/2014/main" id="{00000000-0008-0000-0200-0000A0020000}"/>
            </a:ext>
          </a:extLst>
        </xdr:cNvPr>
        <xdr:cNvSpPr/>
      </xdr:nvSpPr>
      <xdr:spPr>
        <a:xfrm>
          <a:off x="13652500" y="13964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127636</xdr:rowOff>
    </xdr:from>
    <xdr:to>
      <xdr:col>76</xdr:col>
      <xdr:colOff>114300</xdr:colOff>
      <xdr:row>82</xdr:row>
      <xdr:rowOff>7620</xdr:rowOff>
    </xdr:to>
    <xdr:cxnSp macro="">
      <xdr:nvCxnSpPr>
        <xdr:cNvPr id="673" name="直線コネクタ 672">
          <a:extLst>
            <a:ext uri="{FF2B5EF4-FFF2-40B4-BE49-F238E27FC236}">
              <a16:creationId xmlns:a16="http://schemas.microsoft.com/office/drawing/2014/main" id="{00000000-0008-0000-0200-0000A1020000}"/>
            </a:ext>
          </a:extLst>
        </xdr:cNvPr>
        <xdr:cNvCxnSpPr/>
      </xdr:nvCxnSpPr>
      <xdr:spPr>
        <a:xfrm>
          <a:off x="13703300" y="14015086"/>
          <a:ext cx="8890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52070</xdr:rowOff>
    </xdr:from>
    <xdr:to>
      <xdr:col>67</xdr:col>
      <xdr:colOff>101600</xdr:colOff>
      <xdr:row>81</xdr:row>
      <xdr:rowOff>153670</xdr:rowOff>
    </xdr:to>
    <xdr:sp macro="" textlink="">
      <xdr:nvSpPr>
        <xdr:cNvPr id="674" name="楕円 673">
          <a:extLst>
            <a:ext uri="{FF2B5EF4-FFF2-40B4-BE49-F238E27FC236}">
              <a16:creationId xmlns:a16="http://schemas.microsoft.com/office/drawing/2014/main" id="{00000000-0008-0000-0200-0000A2020000}"/>
            </a:ext>
          </a:extLst>
        </xdr:cNvPr>
        <xdr:cNvSpPr/>
      </xdr:nvSpPr>
      <xdr:spPr>
        <a:xfrm>
          <a:off x="12763500" y="1393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102870</xdr:rowOff>
    </xdr:from>
    <xdr:to>
      <xdr:col>71</xdr:col>
      <xdr:colOff>177800</xdr:colOff>
      <xdr:row>81</xdr:row>
      <xdr:rowOff>127636</xdr:rowOff>
    </xdr:to>
    <xdr:cxnSp macro="">
      <xdr:nvCxnSpPr>
        <xdr:cNvPr id="675" name="直線コネクタ 674">
          <a:extLst>
            <a:ext uri="{FF2B5EF4-FFF2-40B4-BE49-F238E27FC236}">
              <a16:creationId xmlns:a16="http://schemas.microsoft.com/office/drawing/2014/main" id="{00000000-0008-0000-0200-0000A3020000}"/>
            </a:ext>
          </a:extLst>
        </xdr:cNvPr>
        <xdr:cNvCxnSpPr/>
      </xdr:nvCxnSpPr>
      <xdr:spPr>
        <a:xfrm>
          <a:off x="12814300" y="13990320"/>
          <a:ext cx="8890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80663</xdr:rowOff>
    </xdr:from>
    <xdr:ext cx="405111" cy="259045"/>
    <xdr:sp macro="" textlink="">
      <xdr:nvSpPr>
        <xdr:cNvPr id="676" name="n_1aveValue【消防施設】&#10;有形固定資産減価償却率">
          <a:extLst>
            <a:ext uri="{FF2B5EF4-FFF2-40B4-BE49-F238E27FC236}">
              <a16:creationId xmlns:a16="http://schemas.microsoft.com/office/drawing/2014/main" id="{00000000-0008-0000-0200-0000A4020000}"/>
            </a:ext>
          </a:extLst>
        </xdr:cNvPr>
        <xdr:cNvSpPr txBox="1"/>
      </xdr:nvSpPr>
      <xdr:spPr>
        <a:xfrm>
          <a:off x="15266044" y="13796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55263</xdr:rowOff>
    </xdr:from>
    <xdr:ext cx="405111" cy="259045"/>
    <xdr:sp macro="" textlink="">
      <xdr:nvSpPr>
        <xdr:cNvPr id="677" name="n_2aveValue【消防施設】&#10;有形固定資産減価償却率">
          <a:extLst>
            <a:ext uri="{FF2B5EF4-FFF2-40B4-BE49-F238E27FC236}">
              <a16:creationId xmlns:a16="http://schemas.microsoft.com/office/drawing/2014/main" id="{00000000-0008-0000-0200-0000A5020000}"/>
            </a:ext>
          </a:extLst>
        </xdr:cNvPr>
        <xdr:cNvSpPr txBox="1"/>
      </xdr:nvSpPr>
      <xdr:spPr>
        <a:xfrm>
          <a:off x="14389744" y="14114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4463</xdr:rowOff>
    </xdr:from>
    <xdr:ext cx="405111" cy="259045"/>
    <xdr:sp macro="" textlink="">
      <xdr:nvSpPr>
        <xdr:cNvPr id="678" name="n_3aveValue【消防施設】&#10;有形固定資産減価償却率">
          <a:extLst>
            <a:ext uri="{FF2B5EF4-FFF2-40B4-BE49-F238E27FC236}">
              <a16:creationId xmlns:a16="http://schemas.microsoft.com/office/drawing/2014/main" id="{00000000-0008-0000-0200-0000A6020000}"/>
            </a:ext>
          </a:extLst>
        </xdr:cNvPr>
        <xdr:cNvSpPr txBox="1"/>
      </xdr:nvSpPr>
      <xdr:spPr>
        <a:xfrm>
          <a:off x="13500744" y="1372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32402</xdr:rowOff>
    </xdr:from>
    <xdr:ext cx="405111" cy="259045"/>
    <xdr:sp macro="" textlink="">
      <xdr:nvSpPr>
        <xdr:cNvPr id="679" name="n_4aveValue【消防施設】&#10;有形固定資産減価償却率">
          <a:extLst>
            <a:ext uri="{FF2B5EF4-FFF2-40B4-BE49-F238E27FC236}">
              <a16:creationId xmlns:a16="http://schemas.microsoft.com/office/drawing/2014/main" id="{00000000-0008-0000-0200-0000A7020000}"/>
            </a:ext>
          </a:extLst>
        </xdr:cNvPr>
        <xdr:cNvSpPr txBox="1"/>
      </xdr:nvSpPr>
      <xdr:spPr>
        <a:xfrm>
          <a:off x="12611744" y="14091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70502</xdr:rowOff>
    </xdr:from>
    <xdr:ext cx="405111" cy="259045"/>
    <xdr:sp macro="" textlink="">
      <xdr:nvSpPr>
        <xdr:cNvPr id="680" name="n_1mainValue【消防施設】&#10;有形固定資産減価償却率">
          <a:extLst>
            <a:ext uri="{FF2B5EF4-FFF2-40B4-BE49-F238E27FC236}">
              <a16:creationId xmlns:a16="http://schemas.microsoft.com/office/drawing/2014/main" id="{00000000-0008-0000-0200-0000A8020000}"/>
            </a:ext>
          </a:extLst>
        </xdr:cNvPr>
        <xdr:cNvSpPr txBox="1"/>
      </xdr:nvSpPr>
      <xdr:spPr>
        <a:xfrm>
          <a:off x="15266044" y="14129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74947</xdr:rowOff>
    </xdr:from>
    <xdr:ext cx="405111" cy="259045"/>
    <xdr:sp macro="" textlink="">
      <xdr:nvSpPr>
        <xdr:cNvPr id="681" name="n_2mainValue【消防施設】&#10;有形固定資産減価償却率">
          <a:extLst>
            <a:ext uri="{FF2B5EF4-FFF2-40B4-BE49-F238E27FC236}">
              <a16:creationId xmlns:a16="http://schemas.microsoft.com/office/drawing/2014/main" id="{00000000-0008-0000-0200-0000A9020000}"/>
            </a:ext>
          </a:extLst>
        </xdr:cNvPr>
        <xdr:cNvSpPr txBox="1"/>
      </xdr:nvSpPr>
      <xdr:spPr>
        <a:xfrm>
          <a:off x="14389744" y="1379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169563</xdr:rowOff>
    </xdr:from>
    <xdr:ext cx="405111" cy="259045"/>
    <xdr:sp macro="" textlink="">
      <xdr:nvSpPr>
        <xdr:cNvPr id="682" name="n_3mainValue【消防施設】&#10;有形固定資産減価償却率">
          <a:extLst>
            <a:ext uri="{FF2B5EF4-FFF2-40B4-BE49-F238E27FC236}">
              <a16:creationId xmlns:a16="http://schemas.microsoft.com/office/drawing/2014/main" id="{00000000-0008-0000-0200-0000AA020000}"/>
            </a:ext>
          </a:extLst>
        </xdr:cNvPr>
        <xdr:cNvSpPr txBox="1"/>
      </xdr:nvSpPr>
      <xdr:spPr>
        <a:xfrm>
          <a:off x="13500744" y="14057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170197</xdr:rowOff>
    </xdr:from>
    <xdr:ext cx="405111" cy="259045"/>
    <xdr:sp macro="" textlink="">
      <xdr:nvSpPr>
        <xdr:cNvPr id="683" name="n_4mainValue【消防施設】&#10;有形固定資産減価償却率">
          <a:extLst>
            <a:ext uri="{FF2B5EF4-FFF2-40B4-BE49-F238E27FC236}">
              <a16:creationId xmlns:a16="http://schemas.microsoft.com/office/drawing/2014/main" id="{00000000-0008-0000-0200-0000AB020000}"/>
            </a:ext>
          </a:extLst>
        </xdr:cNvPr>
        <xdr:cNvSpPr txBox="1"/>
      </xdr:nvSpPr>
      <xdr:spPr>
        <a:xfrm>
          <a:off x="12611744" y="1371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4" name="正方形/長方形 683">
          <a:extLst>
            <a:ext uri="{FF2B5EF4-FFF2-40B4-BE49-F238E27FC236}">
              <a16:creationId xmlns:a16="http://schemas.microsoft.com/office/drawing/2014/main" id="{00000000-0008-0000-0200-0000AC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5" name="正方形/長方形 684">
          <a:extLst>
            <a:ext uri="{FF2B5EF4-FFF2-40B4-BE49-F238E27FC236}">
              <a16:creationId xmlns:a16="http://schemas.microsoft.com/office/drawing/2014/main" id="{00000000-0008-0000-0200-0000AD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6" name="正方形/長方形 685">
          <a:extLst>
            <a:ext uri="{FF2B5EF4-FFF2-40B4-BE49-F238E27FC236}">
              <a16:creationId xmlns:a16="http://schemas.microsoft.com/office/drawing/2014/main" id="{00000000-0008-0000-0200-0000AE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7" name="正方形/長方形 686">
          <a:extLst>
            <a:ext uri="{FF2B5EF4-FFF2-40B4-BE49-F238E27FC236}">
              <a16:creationId xmlns:a16="http://schemas.microsoft.com/office/drawing/2014/main" id="{00000000-0008-0000-0200-0000AF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8" name="正方形/長方形 687">
          <a:extLst>
            <a:ext uri="{FF2B5EF4-FFF2-40B4-BE49-F238E27FC236}">
              <a16:creationId xmlns:a16="http://schemas.microsoft.com/office/drawing/2014/main" id="{00000000-0008-0000-0200-0000B0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9" name="正方形/長方形 688">
          <a:extLst>
            <a:ext uri="{FF2B5EF4-FFF2-40B4-BE49-F238E27FC236}">
              <a16:creationId xmlns:a16="http://schemas.microsoft.com/office/drawing/2014/main" id="{00000000-0008-0000-0200-0000B1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0" name="正方形/長方形 689">
          <a:extLst>
            <a:ext uri="{FF2B5EF4-FFF2-40B4-BE49-F238E27FC236}">
              <a16:creationId xmlns:a16="http://schemas.microsoft.com/office/drawing/2014/main" id="{00000000-0008-0000-0200-0000B2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1" name="正方形/長方形 690">
          <a:extLst>
            <a:ext uri="{FF2B5EF4-FFF2-40B4-BE49-F238E27FC236}">
              <a16:creationId xmlns:a16="http://schemas.microsoft.com/office/drawing/2014/main" id="{00000000-0008-0000-0200-0000B3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2" name="テキスト ボックス 691">
          <a:extLst>
            <a:ext uri="{FF2B5EF4-FFF2-40B4-BE49-F238E27FC236}">
              <a16:creationId xmlns:a16="http://schemas.microsoft.com/office/drawing/2014/main" id="{00000000-0008-0000-0200-0000B4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3" name="直線コネクタ 692">
          <a:extLst>
            <a:ext uri="{FF2B5EF4-FFF2-40B4-BE49-F238E27FC236}">
              <a16:creationId xmlns:a16="http://schemas.microsoft.com/office/drawing/2014/main" id="{00000000-0008-0000-0200-0000B5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4" name="直線コネクタ 693">
          <a:extLst>
            <a:ext uri="{FF2B5EF4-FFF2-40B4-BE49-F238E27FC236}">
              <a16:creationId xmlns:a16="http://schemas.microsoft.com/office/drawing/2014/main" id="{00000000-0008-0000-0200-0000B6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5" name="テキスト ボックス 694">
          <a:extLst>
            <a:ext uri="{FF2B5EF4-FFF2-40B4-BE49-F238E27FC236}">
              <a16:creationId xmlns:a16="http://schemas.microsoft.com/office/drawing/2014/main" id="{00000000-0008-0000-0200-0000B7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6" name="直線コネクタ 695">
          <a:extLst>
            <a:ext uri="{FF2B5EF4-FFF2-40B4-BE49-F238E27FC236}">
              <a16:creationId xmlns:a16="http://schemas.microsoft.com/office/drawing/2014/main" id="{00000000-0008-0000-0200-0000B8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7" name="テキスト ボックス 696">
          <a:extLst>
            <a:ext uri="{FF2B5EF4-FFF2-40B4-BE49-F238E27FC236}">
              <a16:creationId xmlns:a16="http://schemas.microsoft.com/office/drawing/2014/main" id="{00000000-0008-0000-0200-0000B9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8" name="直線コネクタ 697">
          <a:extLst>
            <a:ext uri="{FF2B5EF4-FFF2-40B4-BE49-F238E27FC236}">
              <a16:creationId xmlns:a16="http://schemas.microsoft.com/office/drawing/2014/main" id="{00000000-0008-0000-0200-0000BA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9" name="テキスト ボックス 698">
          <a:extLst>
            <a:ext uri="{FF2B5EF4-FFF2-40B4-BE49-F238E27FC236}">
              <a16:creationId xmlns:a16="http://schemas.microsoft.com/office/drawing/2014/main" id="{00000000-0008-0000-0200-0000BB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0" name="直線コネクタ 699">
          <a:extLst>
            <a:ext uri="{FF2B5EF4-FFF2-40B4-BE49-F238E27FC236}">
              <a16:creationId xmlns:a16="http://schemas.microsoft.com/office/drawing/2014/main" id="{00000000-0008-0000-0200-0000BC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1" name="テキスト ボックス 700">
          <a:extLst>
            <a:ext uri="{FF2B5EF4-FFF2-40B4-BE49-F238E27FC236}">
              <a16:creationId xmlns:a16="http://schemas.microsoft.com/office/drawing/2014/main" id="{00000000-0008-0000-0200-0000BD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2" name="直線コネクタ 701">
          <a:extLst>
            <a:ext uri="{FF2B5EF4-FFF2-40B4-BE49-F238E27FC236}">
              <a16:creationId xmlns:a16="http://schemas.microsoft.com/office/drawing/2014/main" id="{00000000-0008-0000-0200-0000BE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3" name="テキスト ボックス 702">
          <a:extLst>
            <a:ext uri="{FF2B5EF4-FFF2-40B4-BE49-F238E27FC236}">
              <a16:creationId xmlns:a16="http://schemas.microsoft.com/office/drawing/2014/main" id="{00000000-0008-0000-0200-0000BF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4" name="直線コネクタ 703">
          <a:extLst>
            <a:ext uri="{FF2B5EF4-FFF2-40B4-BE49-F238E27FC236}">
              <a16:creationId xmlns:a16="http://schemas.microsoft.com/office/drawing/2014/main" id="{00000000-0008-0000-0200-0000C0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5" name="テキスト ボックス 704">
          <a:extLst>
            <a:ext uri="{FF2B5EF4-FFF2-40B4-BE49-F238E27FC236}">
              <a16:creationId xmlns:a16="http://schemas.microsoft.com/office/drawing/2014/main" id="{00000000-0008-0000-0200-0000C1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6" name="【消防施設】&#10;一人当たり面積グラフ枠">
          <a:extLst>
            <a:ext uri="{FF2B5EF4-FFF2-40B4-BE49-F238E27FC236}">
              <a16:creationId xmlns:a16="http://schemas.microsoft.com/office/drawing/2014/main" id="{00000000-0008-0000-0200-0000C2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85725</xdr:rowOff>
    </xdr:from>
    <xdr:to>
      <xdr:col>116</xdr:col>
      <xdr:colOff>62864</xdr:colOff>
      <xdr:row>86</xdr:row>
      <xdr:rowOff>76200</xdr:rowOff>
    </xdr:to>
    <xdr:cxnSp macro="">
      <xdr:nvCxnSpPr>
        <xdr:cNvPr id="707" name="直線コネクタ 706">
          <a:extLst>
            <a:ext uri="{FF2B5EF4-FFF2-40B4-BE49-F238E27FC236}">
              <a16:creationId xmlns:a16="http://schemas.microsoft.com/office/drawing/2014/main" id="{00000000-0008-0000-0200-0000C3020000}"/>
            </a:ext>
          </a:extLst>
        </xdr:cNvPr>
        <xdr:cNvCxnSpPr/>
      </xdr:nvCxnSpPr>
      <xdr:spPr>
        <a:xfrm flipV="1">
          <a:off x="22160864" y="13287375"/>
          <a:ext cx="0" cy="1533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708" name="【消防施設】&#10;一人当たり面積最小値テキスト">
          <a:extLst>
            <a:ext uri="{FF2B5EF4-FFF2-40B4-BE49-F238E27FC236}">
              <a16:creationId xmlns:a16="http://schemas.microsoft.com/office/drawing/2014/main" id="{00000000-0008-0000-0200-0000C4020000}"/>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9" name="直線コネクタ 708">
          <a:extLst>
            <a:ext uri="{FF2B5EF4-FFF2-40B4-BE49-F238E27FC236}">
              <a16:creationId xmlns:a16="http://schemas.microsoft.com/office/drawing/2014/main" id="{00000000-0008-0000-0200-0000C5020000}"/>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32402</xdr:rowOff>
    </xdr:from>
    <xdr:ext cx="469744" cy="259045"/>
    <xdr:sp macro="" textlink="">
      <xdr:nvSpPr>
        <xdr:cNvPr id="710" name="【消防施設】&#10;一人当たり面積最大値テキスト">
          <a:extLst>
            <a:ext uri="{FF2B5EF4-FFF2-40B4-BE49-F238E27FC236}">
              <a16:creationId xmlns:a16="http://schemas.microsoft.com/office/drawing/2014/main" id="{00000000-0008-0000-0200-0000C6020000}"/>
            </a:ext>
          </a:extLst>
        </xdr:cNvPr>
        <xdr:cNvSpPr txBox="1"/>
      </xdr:nvSpPr>
      <xdr:spPr>
        <a:xfrm>
          <a:off x="22199600" y="13062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85725</xdr:rowOff>
    </xdr:from>
    <xdr:to>
      <xdr:col>116</xdr:col>
      <xdr:colOff>152400</xdr:colOff>
      <xdr:row>77</xdr:row>
      <xdr:rowOff>85725</xdr:rowOff>
    </xdr:to>
    <xdr:cxnSp macro="">
      <xdr:nvCxnSpPr>
        <xdr:cNvPr id="711" name="直線コネクタ 710">
          <a:extLst>
            <a:ext uri="{FF2B5EF4-FFF2-40B4-BE49-F238E27FC236}">
              <a16:creationId xmlns:a16="http://schemas.microsoft.com/office/drawing/2014/main" id="{00000000-0008-0000-0200-0000C7020000}"/>
            </a:ext>
          </a:extLst>
        </xdr:cNvPr>
        <xdr:cNvCxnSpPr/>
      </xdr:nvCxnSpPr>
      <xdr:spPr>
        <a:xfrm>
          <a:off x="22072600" y="13287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93363</xdr:rowOff>
    </xdr:from>
    <xdr:ext cx="469744" cy="259045"/>
    <xdr:sp macro="" textlink="">
      <xdr:nvSpPr>
        <xdr:cNvPr id="712" name="【消防施設】&#10;一人当たり面積平均値テキスト">
          <a:extLst>
            <a:ext uri="{FF2B5EF4-FFF2-40B4-BE49-F238E27FC236}">
              <a16:creationId xmlns:a16="http://schemas.microsoft.com/office/drawing/2014/main" id="{00000000-0008-0000-0200-0000C8020000}"/>
            </a:ext>
          </a:extLst>
        </xdr:cNvPr>
        <xdr:cNvSpPr txBox="1"/>
      </xdr:nvSpPr>
      <xdr:spPr>
        <a:xfrm>
          <a:off x="22199600" y="144951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114936</xdr:rowOff>
    </xdr:from>
    <xdr:to>
      <xdr:col>116</xdr:col>
      <xdr:colOff>114300</xdr:colOff>
      <xdr:row>85</xdr:row>
      <xdr:rowOff>45086</xdr:rowOff>
    </xdr:to>
    <xdr:sp macro="" textlink="">
      <xdr:nvSpPr>
        <xdr:cNvPr id="713" name="フローチャート: 判断 712">
          <a:extLst>
            <a:ext uri="{FF2B5EF4-FFF2-40B4-BE49-F238E27FC236}">
              <a16:creationId xmlns:a16="http://schemas.microsoft.com/office/drawing/2014/main" id="{00000000-0008-0000-0200-0000C9020000}"/>
            </a:ext>
          </a:extLst>
        </xdr:cNvPr>
        <xdr:cNvSpPr/>
      </xdr:nvSpPr>
      <xdr:spPr>
        <a:xfrm>
          <a:off x="22110700" y="14516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126364</xdr:rowOff>
    </xdr:from>
    <xdr:to>
      <xdr:col>112</xdr:col>
      <xdr:colOff>38100</xdr:colOff>
      <xdr:row>85</xdr:row>
      <xdr:rowOff>56514</xdr:rowOff>
    </xdr:to>
    <xdr:sp macro="" textlink="">
      <xdr:nvSpPr>
        <xdr:cNvPr id="714" name="フローチャート: 判断 713">
          <a:extLst>
            <a:ext uri="{FF2B5EF4-FFF2-40B4-BE49-F238E27FC236}">
              <a16:creationId xmlns:a16="http://schemas.microsoft.com/office/drawing/2014/main" id="{00000000-0008-0000-0200-0000CA020000}"/>
            </a:ext>
          </a:extLst>
        </xdr:cNvPr>
        <xdr:cNvSpPr/>
      </xdr:nvSpPr>
      <xdr:spPr>
        <a:xfrm>
          <a:off x="21272500" y="14528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135889</xdr:rowOff>
    </xdr:from>
    <xdr:to>
      <xdr:col>107</xdr:col>
      <xdr:colOff>101600</xdr:colOff>
      <xdr:row>85</xdr:row>
      <xdr:rowOff>66039</xdr:rowOff>
    </xdr:to>
    <xdr:sp macro="" textlink="">
      <xdr:nvSpPr>
        <xdr:cNvPr id="715" name="フローチャート: 判断 714">
          <a:extLst>
            <a:ext uri="{FF2B5EF4-FFF2-40B4-BE49-F238E27FC236}">
              <a16:creationId xmlns:a16="http://schemas.microsoft.com/office/drawing/2014/main" id="{00000000-0008-0000-0200-0000CB020000}"/>
            </a:ext>
          </a:extLst>
        </xdr:cNvPr>
        <xdr:cNvSpPr/>
      </xdr:nvSpPr>
      <xdr:spPr>
        <a:xfrm>
          <a:off x="20383500" y="1453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109220</xdr:rowOff>
    </xdr:from>
    <xdr:to>
      <xdr:col>102</xdr:col>
      <xdr:colOff>165100</xdr:colOff>
      <xdr:row>85</xdr:row>
      <xdr:rowOff>39370</xdr:rowOff>
    </xdr:to>
    <xdr:sp macro="" textlink="">
      <xdr:nvSpPr>
        <xdr:cNvPr id="716" name="フローチャート: 判断 715">
          <a:extLst>
            <a:ext uri="{FF2B5EF4-FFF2-40B4-BE49-F238E27FC236}">
              <a16:creationId xmlns:a16="http://schemas.microsoft.com/office/drawing/2014/main" id="{00000000-0008-0000-0200-0000CC020000}"/>
            </a:ext>
          </a:extLst>
        </xdr:cNvPr>
        <xdr:cNvSpPr/>
      </xdr:nvSpPr>
      <xdr:spPr>
        <a:xfrm>
          <a:off x="19494500" y="1451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2539</xdr:rowOff>
    </xdr:from>
    <xdr:to>
      <xdr:col>98</xdr:col>
      <xdr:colOff>38100</xdr:colOff>
      <xdr:row>85</xdr:row>
      <xdr:rowOff>104139</xdr:rowOff>
    </xdr:to>
    <xdr:sp macro="" textlink="">
      <xdr:nvSpPr>
        <xdr:cNvPr id="717" name="フローチャート: 判断 716">
          <a:extLst>
            <a:ext uri="{FF2B5EF4-FFF2-40B4-BE49-F238E27FC236}">
              <a16:creationId xmlns:a16="http://schemas.microsoft.com/office/drawing/2014/main" id="{00000000-0008-0000-0200-0000CD020000}"/>
            </a:ext>
          </a:extLst>
        </xdr:cNvPr>
        <xdr:cNvSpPr/>
      </xdr:nvSpPr>
      <xdr:spPr>
        <a:xfrm>
          <a:off x="18605500" y="14575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00000000-0008-0000-0200-0000CE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00000000-0008-0000-0200-0000CF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00000000-0008-0000-0200-0000D0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00000000-0008-0000-0200-0000D1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00000000-0008-0000-0200-0000D2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132080</xdr:rowOff>
    </xdr:from>
    <xdr:to>
      <xdr:col>116</xdr:col>
      <xdr:colOff>114300</xdr:colOff>
      <xdr:row>84</xdr:row>
      <xdr:rowOff>62230</xdr:rowOff>
    </xdr:to>
    <xdr:sp macro="" textlink="">
      <xdr:nvSpPr>
        <xdr:cNvPr id="723" name="楕円 722">
          <a:extLst>
            <a:ext uri="{FF2B5EF4-FFF2-40B4-BE49-F238E27FC236}">
              <a16:creationId xmlns:a16="http://schemas.microsoft.com/office/drawing/2014/main" id="{00000000-0008-0000-0200-0000D3020000}"/>
            </a:ext>
          </a:extLst>
        </xdr:cNvPr>
        <xdr:cNvSpPr/>
      </xdr:nvSpPr>
      <xdr:spPr>
        <a:xfrm>
          <a:off x="22110700" y="1436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154957</xdr:rowOff>
    </xdr:from>
    <xdr:ext cx="469744" cy="259045"/>
    <xdr:sp macro="" textlink="">
      <xdr:nvSpPr>
        <xdr:cNvPr id="724" name="【消防施設】&#10;一人当たり面積該当値テキスト">
          <a:extLst>
            <a:ext uri="{FF2B5EF4-FFF2-40B4-BE49-F238E27FC236}">
              <a16:creationId xmlns:a16="http://schemas.microsoft.com/office/drawing/2014/main" id="{00000000-0008-0000-0200-0000D4020000}"/>
            </a:ext>
          </a:extLst>
        </xdr:cNvPr>
        <xdr:cNvSpPr txBox="1"/>
      </xdr:nvSpPr>
      <xdr:spPr>
        <a:xfrm>
          <a:off x="22199600" y="14213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137795</xdr:rowOff>
    </xdr:from>
    <xdr:to>
      <xdr:col>112</xdr:col>
      <xdr:colOff>38100</xdr:colOff>
      <xdr:row>84</xdr:row>
      <xdr:rowOff>67945</xdr:rowOff>
    </xdr:to>
    <xdr:sp macro="" textlink="">
      <xdr:nvSpPr>
        <xdr:cNvPr id="725" name="楕円 724">
          <a:extLst>
            <a:ext uri="{FF2B5EF4-FFF2-40B4-BE49-F238E27FC236}">
              <a16:creationId xmlns:a16="http://schemas.microsoft.com/office/drawing/2014/main" id="{00000000-0008-0000-0200-0000D5020000}"/>
            </a:ext>
          </a:extLst>
        </xdr:cNvPr>
        <xdr:cNvSpPr/>
      </xdr:nvSpPr>
      <xdr:spPr>
        <a:xfrm>
          <a:off x="21272500" y="14368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11430</xdr:rowOff>
    </xdr:from>
    <xdr:to>
      <xdr:col>116</xdr:col>
      <xdr:colOff>63500</xdr:colOff>
      <xdr:row>84</xdr:row>
      <xdr:rowOff>17145</xdr:rowOff>
    </xdr:to>
    <xdr:cxnSp macro="">
      <xdr:nvCxnSpPr>
        <xdr:cNvPr id="726" name="直線コネクタ 725">
          <a:extLst>
            <a:ext uri="{FF2B5EF4-FFF2-40B4-BE49-F238E27FC236}">
              <a16:creationId xmlns:a16="http://schemas.microsoft.com/office/drawing/2014/main" id="{00000000-0008-0000-0200-0000D6020000}"/>
            </a:ext>
          </a:extLst>
        </xdr:cNvPr>
        <xdr:cNvCxnSpPr/>
      </xdr:nvCxnSpPr>
      <xdr:spPr>
        <a:xfrm flipV="1">
          <a:off x="21323300" y="1441323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149225</xdr:rowOff>
    </xdr:from>
    <xdr:to>
      <xdr:col>107</xdr:col>
      <xdr:colOff>101600</xdr:colOff>
      <xdr:row>84</xdr:row>
      <xdr:rowOff>79375</xdr:rowOff>
    </xdr:to>
    <xdr:sp macro="" textlink="">
      <xdr:nvSpPr>
        <xdr:cNvPr id="727" name="楕円 726">
          <a:extLst>
            <a:ext uri="{FF2B5EF4-FFF2-40B4-BE49-F238E27FC236}">
              <a16:creationId xmlns:a16="http://schemas.microsoft.com/office/drawing/2014/main" id="{00000000-0008-0000-0200-0000D7020000}"/>
            </a:ext>
          </a:extLst>
        </xdr:cNvPr>
        <xdr:cNvSpPr/>
      </xdr:nvSpPr>
      <xdr:spPr>
        <a:xfrm>
          <a:off x="20383500" y="1437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17145</xdr:rowOff>
    </xdr:from>
    <xdr:to>
      <xdr:col>111</xdr:col>
      <xdr:colOff>177800</xdr:colOff>
      <xdr:row>84</xdr:row>
      <xdr:rowOff>28575</xdr:rowOff>
    </xdr:to>
    <xdr:cxnSp macro="">
      <xdr:nvCxnSpPr>
        <xdr:cNvPr id="728" name="直線コネクタ 727">
          <a:extLst>
            <a:ext uri="{FF2B5EF4-FFF2-40B4-BE49-F238E27FC236}">
              <a16:creationId xmlns:a16="http://schemas.microsoft.com/office/drawing/2014/main" id="{00000000-0008-0000-0200-0000D8020000}"/>
            </a:ext>
          </a:extLst>
        </xdr:cNvPr>
        <xdr:cNvCxnSpPr/>
      </xdr:nvCxnSpPr>
      <xdr:spPr>
        <a:xfrm flipV="1">
          <a:off x="20434300" y="1441894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729" name="楕円 728">
          <a:extLst>
            <a:ext uri="{FF2B5EF4-FFF2-40B4-BE49-F238E27FC236}">
              <a16:creationId xmlns:a16="http://schemas.microsoft.com/office/drawing/2014/main" id="{00000000-0008-0000-0200-0000D9020000}"/>
            </a:ext>
          </a:extLst>
        </xdr:cNvPr>
        <xdr:cNvSpPr/>
      </xdr:nvSpPr>
      <xdr:spPr>
        <a:xfrm>
          <a:off x="19494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28575</xdr:rowOff>
    </xdr:from>
    <xdr:to>
      <xdr:col>107</xdr:col>
      <xdr:colOff>50800</xdr:colOff>
      <xdr:row>84</xdr:row>
      <xdr:rowOff>38100</xdr:rowOff>
    </xdr:to>
    <xdr:cxnSp macro="">
      <xdr:nvCxnSpPr>
        <xdr:cNvPr id="730" name="直線コネクタ 729">
          <a:extLst>
            <a:ext uri="{FF2B5EF4-FFF2-40B4-BE49-F238E27FC236}">
              <a16:creationId xmlns:a16="http://schemas.microsoft.com/office/drawing/2014/main" id="{00000000-0008-0000-0200-0000DA020000}"/>
            </a:ext>
          </a:extLst>
        </xdr:cNvPr>
        <xdr:cNvCxnSpPr/>
      </xdr:nvCxnSpPr>
      <xdr:spPr>
        <a:xfrm flipV="1">
          <a:off x="19545300" y="1443037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4445</xdr:rowOff>
    </xdr:from>
    <xdr:to>
      <xdr:col>98</xdr:col>
      <xdr:colOff>38100</xdr:colOff>
      <xdr:row>84</xdr:row>
      <xdr:rowOff>106045</xdr:rowOff>
    </xdr:to>
    <xdr:sp macro="" textlink="">
      <xdr:nvSpPr>
        <xdr:cNvPr id="731" name="楕円 730">
          <a:extLst>
            <a:ext uri="{FF2B5EF4-FFF2-40B4-BE49-F238E27FC236}">
              <a16:creationId xmlns:a16="http://schemas.microsoft.com/office/drawing/2014/main" id="{00000000-0008-0000-0200-0000DB020000}"/>
            </a:ext>
          </a:extLst>
        </xdr:cNvPr>
        <xdr:cNvSpPr/>
      </xdr:nvSpPr>
      <xdr:spPr>
        <a:xfrm>
          <a:off x="18605500" y="14406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38100</xdr:rowOff>
    </xdr:from>
    <xdr:to>
      <xdr:col>102</xdr:col>
      <xdr:colOff>114300</xdr:colOff>
      <xdr:row>84</xdr:row>
      <xdr:rowOff>55245</xdr:rowOff>
    </xdr:to>
    <xdr:cxnSp macro="">
      <xdr:nvCxnSpPr>
        <xdr:cNvPr id="732" name="直線コネクタ 731">
          <a:extLst>
            <a:ext uri="{FF2B5EF4-FFF2-40B4-BE49-F238E27FC236}">
              <a16:creationId xmlns:a16="http://schemas.microsoft.com/office/drawing/2014/main" id="{00000000-0008-0000-0200-0000DC020000}"/>
            </a:ext>
          </a:extLst>
        </xdr:cNvPr>
        <xdr:cNvCxnSpPr/>
      </xdr:nvCxnSpPr>
      <xdr:spPr>
        <a:xfrm flipV="1">
          <a:off x="18656300" y="1443990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85</xdr:row>
      <xdr:rowOff>47641</xdr:rowOff>
    </xdr:from>
    <xdr:ext cx="469744" cy="259045"/>
    <xdr:sp macro="" textlink="">
      <xdr:nvSpPr>
        <xdr:cNvPr id="733" name="n_1aveValue【消防施設】&#10;一人当たり面積">
          <a:extLst>
            <a:ext uri="{FF2B5EF4-FFF2-40B4-BE49-F238E27FC236}">
              <a16:creationId xmlns:a16="http://schemas.microsoft.com/office/drawing/2014/main" id="{00000000-0008-0000-0200-0000DD020000}"/>
            </a:ext>
          </a:extLst>
        </xdr:cNvPr>
        <xdr:cNvSpPr txBox="1"/>
      </xdr:nvSpPr>
      <xdr:spPr>
        <a:xfrm>
          <a:off x="21075727" y="14620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57166</xdr:rowOff>
    </xdr:from>
    <xdr:ext cx="469744" cy="259045"/>
    <xdr:sp macro="" textlink="">
      <xdr:nvSpPr>
        <xdr:cNvPr id="734" name="n_2aveValue【消防施設】&#10;一人当たり面積">
          <a:extLst>
            <a:ext uri="{FF2B5EF4-FFF2-40B4-BE49-F238E27FC236}">
              <a16:creationId xmlns:a16="http://schemas.microsoft.com/office/drawing/2014/main" id="{00000000-0008-0000-0200-0000DE020000}"/>
            </a:ext>
          </a:extLst>
        </xdr:cNvPr>
        <xdr:cNvSpPr txBox="1"/>
      </xdr:nvSpPr>
      <xdr:spPr>
        <a:xfrm>
          <a:off x="20199427" y="14630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30497</xdr:rowOff>
    </xdr:from>
    <xdr:ext cx="469744" cy="259045"/>
    <xdr:sp macro="" textlink="">
      <xdr:nvSpPr>
        <xdr:cNvPr id="735" name="n_3aveValue【消防施設】&#10;一人当たり面積">
          <a:extLst>
            <a:ext uri="{FF2B5EF4-FFF2-40B4-BE49-F238E27FC236}">
              <a16:creationId xmlns:a16="http://schemas.microsoft.com/office/drawing/2014/main" id="{00000000-0008-0000-0200-0000DF020000}"/>
            </a:ext>
          </a:extLst>
        </xdr:cNvPr>
        <xdr:cNvSpPr txBox="1"/>
      </xdr:nvSpPr>
      <xdr:spPr>
        <a:xfrm>
          <a:off x="19310427" y="1460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95266</xdr:rowOff>
    </xdr:from>
    <xdr:ext cx="469744" cy="259045"/>
    <xdr:sp macro="" textlink="">
      <xdr:nvSpPr>
        <xdr:cNvPr id="736" name="n_4aveValue【消防施設】&#10;一人当たり面積">
          <a:extLst>
            <a:ext uri="{FF2B5EF4-FFF2-40B4-BE49-F238E27FC236}">
              <a16:creationId xmlns:a16="http://schemas.microsoft.com/office/drawing/2014/main" id="{00000000-0008-0000-0200-0000E0020000}"/>
            </a:ext>
          </a:extLst>
        </xdr:cNvPr>
        <xdr:cNvSpPr txBox="1"/>
      </xdr:nvSpPr>
      <xdr:spPr>
        <a:xfrm>
          <a:off x="18421427" y="14668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82</xdr:row>
      <xdr:rowOff>84472</xdr:rowOff>
    </xdr:from>
    <xdr:ext cx="469744" cy="259045"/>
    <xdr:sp macro="" textlink="">
      <xdr:nvSpPr>
        <xdr:cNvPr id="737" name="n_1mainValue【消防施設】&#10;一人当たり面積">
          <a:extLst>
            <a:ext uri="{FF2B5EF4-FFF2-40B4-BE49-F238E27FC236}">
              <a16:creationId xmlns:a16="http://schemas.microsoft.com/office/drawing/2014/main" id="{00000000-0008-0000-0200-0000E1020000}"/>
            </a:ext>
          </a:extLst>
        </xdr:cNvPr>
        <xdr:cNvSpPr txBox="1"/>
      </xdr:nvSpPr>
      <xdr:spPr>
        <a:xfrm>
          <a:off x="21075727" y="14143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95902</xdr:rowOff>
    </xdr:from>
    <xdr:ext cx="469744" cy="259045"/>
    <xdr:sp macro="" textlink="">
      <xdr:nvSpPr>
        <xdr:cNvPr id="738" name="n_2mainValue【消防施設】&#10;一人当たり面積">
          <a:extLst>
            <a:ext uri="{FF2B5EF4-FFF2-40B4-BE49-F238E27FC236}">
              <a16:creationId xmlns:a16="http://schemas.microsoft.com/office/drawing/2014/main" id="{00000000-0008-0000-0200-0000E2020000}"/>
            </a:ext>
          </a:extLst>
        </xdr:cNvPr>
        <xdr:cNvSpPr txBox="1"/>
      </xdr:nvSpPr>
      <xdr:spPr>
        <a:xfrm>
          <a:off x="20199427" y="14154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105427</xdr:rowOff>
    </xdr:from>
    <xdr:ext cx="469744" cy="259045"/>
    <xdr:sp macro="" textlink="">
      <xdr:nvSpPr>
        <xdr:cNvPr id="739" name="n_3mainValue【消防施設】&#10;一人当たり面積">
          <a:extLst>
            <a:ext uri="{FF2B5EF4-FFF2-40B4-BE49-F238E27FC236}">
              <a16:creationId xmlns:a16="http://schemas.microsoft.com/office/drawing/2014/main" id="{00000000-0008-0000-0200-0000E3020000}"/>
            </a:ext>
          </a:extLst>
        </xdr:cNvPr>
        <xdr:cNvSpPr txBox="1"/>
      </xdr:nvSpPr>
      <xdr:spPr>
        <a:xfrm>
          <a:off x="193104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122572</xdr:rowOff>
    </xdr:from>
    <xdr:ext cx="469744" cy="259045"/>
    <xdr:sp macro="" textlink="">
      <xdr:nvSpPr>
        <xdr:cNvPr id="740" name="n_4mainValue【消防施設】&#10;一人当たり面積">
          <a:extLst>
            <a:ext uri="{FF2B5EF4-FFF2-40B4-BE49-F238E27FC236}">
              <a16:creationId xmlns:a16="http://schemas.microsoft.com/office/drawing/2014/main" id="{00000000-0008-0000-0200-0000E4020000}"/>
            </a:ext>
          </a:extLst>
        </xdr:cNvPr>
        <xdr:cNvSpPr txBox="1"/>
      </xdr:nvSpPr>
      <xdr:spPr>
        <a:xfrm>
          <a:off x="18421427" y="14181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1" name="正方形/長方形 740">
          <a:extLst>
            <a:ext uri="{FF2B5EF4-FFF2-40B4-BE49-F238E27FC236}">
              <a16:creationId xmlns:a16="http://schemas.microsoft.com/office/drawing/2014/main" id="{00000000-0008-0000-0200-0000E5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2" name="正方形/長方形 741">
          <a:extLst>
            <a:ext uri="{FF2B5EF4-FFF2-40B4-BE49-F238E27FC236}">
              <a16:creationId xmlns:a16="http://schemas.microsoft.com/office/drawing/2014/main" id="{00000000-0008-0000-0200-0000E6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3" name="正方形/長方形 742">
          <a:extLst>
            <a:ext uri="{FF2B5EF4-FFF2-40B4-BE49-F238E27FC236}">
              <a16:creationId xmlns:a16="http://schemas.microsoft.com/office/drawing/2014/main" id="{00000000-0008-0000-0200-0000E7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4" name="正方形/長方形 743">
          <a:extLst>
            <a:ext uri="{FF2B5EF4-FFF2-40B4-BE49-F238E27FC236}">
              <a16:creationId xmlns:a16="http://schemas.microsoft.com/office/drawing/2014/main" id="{00000000-0008-0000-0200-0000E8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5" name="正方形/長方形 744">
          <a:extLst>
            <a:ext uri="{FF2B5EF4-FFF2-40B4-BE49-F238E27FC236}">
              <a16:creationId xmlns:a16="http://schemas.microsoft.com/office/drawing/2014/main" id="{00000000-0008-0000-0200-0000E9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6" name="正方形/長方形 745">
          <a:extLst>
            <a:ext uri="{FF2B5EF4-FFF2-40B4-BE49-F238E27FC236}">
              <a16:creationId xmlns:a16="http://schemas.microsoft.com/office/drawing/2014/main" id="{00000000-0008-0000-0200-0000EA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7" name="正方形/長方形 746">
          <a:extLst>
            <a:ext uri="{FF2B5EF4-FFF2-40B4-BE49-F238E27FC236}">
              <a16:creationId xmlns:a16="http://schemas.microsoft.com/office/drawing/2014/main" id="{00000000-0008-0000-0200-0000EB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a:extLst>
            <a:ext uri="{FF2B5EF4-FFF2-40B4-BE49-F238E27FC236}">
              <a16:creationId xmlns:a16="http://schemas.microsoft.com/office/drawing/2014/main" id="{00000000-0008-0000-0200-0000EC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9" name="テキスト ボックス 748">
          <a:extLst>
            <a:ext uri="{FF2B5EF4-FFF2-40B4-BE49-F238E27FC236}">
              <a16:creationId xmlns:a16="http://schemas.microsoft.com/office/drawing/2014/main" id="{00000000-0008-0000-0200-0000ED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0" name="直線コネクタ 749">
          <a:extLst>
            <a:ext uri="{FF2B5EF4-FFF2-40B4-BE49-F238E27FC236}">
              <a16:creationId xmlns:a16="http://schemas.microsoft.com/office/drawing/2014/main" id="{00000000-0008-0000-0200-0000EE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1" name="テキスト ボックス 750">
          <a:extLst>
            <a:ext uri="{FF2B5EF4-FFF2-40B4-BE49-F238E27FC236}">
              <a16:creationId xmlns:a16="http://schemas.microsoft.com/office/drawing/2014/main" id="{00000000-0008-0000-0200-0000EF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2" name="直線コネクタ 751">
          <a:extLst>
            <a:ext uri="{FF2B5EF4-FFF2-40B4-BE49-F238E27FC236}">
              <a16:creationId xmlns:a16="http://schemas.microsoft.com/office/drawing/2014/main" id="{00000000-0008-0000-0200-0000F0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3" name="テキスト ボックス 752">
          <a:extLst>
            <a:ext uri="{FF2B5EF4-FFF2-40B4-BE49-F238E27FC236}">
              <a16:creationId xmlns:a16="http://schemas.microsoft.com/office/drawing/2014/main" id="{00000000-0008-0000-0200-0000F1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4" name="直線コネクタ 753">
          <a:extLst>
            <a:ext uri="{FF2B5EF4-FFF2-40B4-BE49-F238E27FC236}">
              <a16:creationId xmlns:a16="http://schemas.microsoft.com/office/drawing/2014/main" id="{00000000-0008-0000-0200-0000F2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5" name="テキスト ボックス 754">
          <a:extLst>
            <a:ext uri="{FF2B5EF4-FFF2-40B4-BE49-F238E27FC236}">
              <a16:creationId xmlns:a16="http://schemas.microsoft.com/office/drawing/2014/main" id="{00000000-0008-0000-0200-0000F3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6" name="直線コネクタ 755">
          <a:extLst>
            <a:ext uri="{FF2B5EF4-FFF2-40B4-BE49-F238E27FC236}">
              <a16:creationId xmlns:a16="http://schemas.microsoft.com/office/drawing/2014/main" id="{00000000-0008-0000-0200-0000F4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7" name="テキスト ボックス 756">
          <a:extLst>
            <a:ext uri="{FF2B5EF4-FFF2-40B4-BE49-F238E27FC236}">
              <a16:creationId xmlns:a16="http://schemas.microsoft.com/office/drawing/2014/main" id="{00000000-0008-0000-0200-0000F5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8" name="直線コネクタ 757">
          <a:extLst>
            <a:ext uri="{FF2B5EF4-FFF2-40B4-BE49-F238E27FC236}">
              <a16:creationId xmlns:a16="http://schemas.microsoft.com/office/drawing/2014/main" id="{00000000-0008-0000-0200-0000F6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9" name="テキスト ボックス 758">
          <a:extLst>
            <a:ext uri="{FF2B5EF4-FFF2-40B4-BE49-F238E27FC236}">
              <a16:creationId xmlns:a16="http://schemas.microsoft.com/office/drawing/2014/main" id="{00000000-0008-0000-0200-0000F7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60" name="直線コネクタ 759">
          <a:extLst>
            <a:ext uri="{FF2B5EF4-FFF2-40B4-BE49-F238E27FC236}">
              <a16:creationId xmlns:a16="http://schemas.microsoft.com/office/drawing/2014/main" id="{00000000-0008-0000-0200-0000F8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1" name="テキスト ボックス 760">
          <a:extLst>
            <a:ext uri="{FF2B5EF4-FFF2-40B4-BE49-F238E27FC236}">
              <a16:creationId xmlns:a16="http://schemas.microsoft.com/office/drawing/2014/main" id="{00000000-0008-0000-0200-0000F9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2" name="直線コネクタ 761">
          <a:extLst>
            <a:ext uri="{FF2B5EF4-FFF2-40B4-BE49-F238E27FC236}">
              <a16:creationId xmlns:a16="http://schemas.microsoft.com/office/drawing/2014/main" id="{00000000-0008-0000-0200-0000FA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3" name="テキスト ボックス 762">
          <a:extLst>
            <a:ext uri="{FF2B5EF4-FFF2-40B4-BE49-F238E27FC236}">
              <a16:creationId xmlns:a16="http://schemas.microsoft.com/office/drawing/2014/main" id="{00000000-0008-0000-0200-0000FB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4" name="直線コネクタ 763">
          <a:extLst>
            <a:ext uri="{FF2B5EF4-FFF2-40B4-BE49-F238E27FC236}">
              <a16:creationId xmlns:a16="http://schemas.microsoft.com/office/drawing/2014/main" id="{00000000-0008-0000-0200-0000FC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5" name="【庁舎】&#10;有形固定資産減価償却率グラフ枠">
          <a:extLst>
            <a:ext uri="{FF2B5EF4-FFF2-40B4-BE49-F238E27FC236}">
              <a16:creationId xmlns:a16="http://schemas.microsoft.com/office/drawing/2014/main" id="{00000000-0008-0000-0200-0000FD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20682</xdr:rowOff>
    </xdr:from>
    <xdr:to>
      <xdr:col>85</xdr:col>
      <xdr:colOff>126364</xdr:colOff>
      <xdr:row>109</xdr:row>
      <xdr:rowOff>1088</xdr:rowOff>
    </xdr:to>
    <xdr:cxnSp macro="">
      <xdr:nvCxnSpPr>
        <xdr:cNvPr id="766" name="直線コネクタ 765">
          <a:extLst>
            <a:ext uri="{FF2B5EF4-FFF2-40B4-BE49-F238E27FC236}">
              <a16:creationId xmlns:a16="http://schemas.microsoft.com/office/drawing/2014/main" id="{00000000-0008-0000-0200-0000FE020000}"/>
            </a:ext>
          </a:extLst>
        </xdr:cNvPr>
        <xdr:cNvCxnSpPr/>
      </xdr:nvCxnSpPr>
      <xdr:spPr>
        <a:xfrm flipV="1">
          <a:off x="16318864" y="17165682"/>
          <a:ext cx="0" cy="1523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4915</xdr:rowOff>
    </xdr:from>
    <xdr:ext cx="405111" cy="259045"/>
    <xdr:sp macro="" textlink="">
      <xdr:nvSpPr>
        <xdr:cNvPr id="767" name="【庁舎】&#10;有形固定資産減価償却率最小値テキスト">
          <a:extLst>
            <a:ext uri="{FF2B5EF4-FFF2-40B4-BE49-F238E27FC236}">
              <a16:creationId xmlns:a16="http://schemas.microsoft.com/office/drawing/2014/main" id="{00000000-0008-0000-0200-0000FF020000}"/>
            </a:ext>
          </a:extLst>
        </xdr:cNvPr>
        <xdr:cNvSpPr txBox="1"/>
      </xdr:nvSpPr>
      <xdr:spPr>
        <a:xfrm>
          <a:off x="16357600" y="18692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1088</xdr:rowOff>
    </xdr:from>
    <xdr:to>
      <xdr:col>86</xdr:col>
      <xdr:colOff>25400</xdr:colOff>
      <xdr:row>109</xdr:row>
      <xdr:rowOff>1088</xdr:rowOff>
    </xdr:to>
    <xdr:cxnSp macro="">
      <xdr:nvCxnSpPr>
        <xdr:cNvPr id="768" name="直線コネクタ 767">
          <a:extLst>
            <a:ext uri="{FF2B5EF4-FFF2-40B4-BE49-F238E27FC236}">
              <a16:creationId xmlns:a16="http://schemas.microsoft.com/office/drawing/2014/main" id="{00000000-0008-0000-0200-000000030000}"/>
            </a:ext>
          </a:extLst>
        </xdr:cNvPr>
        <xdr:cNvCxnSpPr/>
      </xdr:nvCxnSpPr>
      <xdr:spPr>
        <a:xfrm>
          <a:off x="16230600" y="18689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138809</xdr:rowOff>
    </xdr:from>
    <xdr:ext cx="340478" cy="259045"/>
    <xdr:sp macro="" textlink="">
      <xdr:nvSpPr>
        <xdr:cNvPr id="769" name="【庁舎】&#10;有形固定資産減価償却率最大値テキスト">
          <a:extLst>
            <a:ext uri="{FF2B5EF4-FFF2-40B4-BE49-F238E27FC236}">
              <a16:creationId xmlns:a16="http://schemas.microsoft.com/office/drawing/2014/main" id="{00000000-0008-0000-0200-000001030000}"/>
            </a:ext>
          </a:extLst>
        </xdr:cNvPr>
        <xdr:cNvSpPr txBox="1"/>
      </xdr:nvSpPr>
      <xdr:spPr>
        <a:xfrm>
          <a:off x="16357600" y="1694090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20682</xdr:rowOff>
    </xdr:from>
    <xdr:to>
      <xdr:col>86</xdr:col>
      <xdr:colOff>25400</xdr:colOff>
      <xdr:row>100</xdr:row>
      <xdr:rowOff>20682</xdr:rowOff>
    </xdr:to>
    <xdr:cxnSp macro="">
      <xdr:nvCxnSpPr>
        <xdr:cNvPr id="770" name="直線コネクタ 769">
          <a:extLst>
            <a:ext uri="{FF2B5EF4-FFF2-40B4-BE49-F238E27FC236}">
              <a16:creationId xmlns:a16="http://schemas.microsoft.com/office/drawing/2014/main" id="{00000000-0008-0000-0200-000002030000}"/>
            </a:ext>
          </a:extLst>
        </xdr:cNvPr>
        <xdr:cNvCxnSpPr/>
      </xdr:nvCxnSpPr>
      <xdr:spPr>
        <a:xfrm>
          <a:off x="16230600" y="17165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51179</xdr:rowOff>
    </xdr:from>
    <xdr:ext cx="405111" cy="259045"/>
    <xdr:sp macro="" textlink="">
      <xdr:nvSpPr>
        <xdr:cNvPr id="771" name="【庁舎】&#10;有形固定資産減価償却率平均値テキスト">
          <a:extLst>
            <a:ext uri="{FF2B5EF4-FFF2-40B4-BE49-F238E27FC236}">
              <a16:creationId xmlns:a16="http://schemas.microsoft.com/office/drawing/2014/main" id="{00000000-0008-0000-0200-000003030000}"/>
            </a:ext>
          </a:extLst>
        </xdr:cNvPr>
        <xdr:cNvSpPr txBox="1"/>
      </xdr:nvSpPr>
      <xdr:spPr>
        <a:xfrm>
          <a:off x="16357600" y="178819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72752</xdr:rowOff>
    </xdr:from>
    <xdr:to>
      <xdr:col>85</xdr:col>
      <xdr:colOff>177800</xdr:colOff>
      <xdr:row>105</xdr:row>
      <xdr:rowOff>2902</xdr:rowOff>
    </xdr:to>
    <xdr:sp macro="" textlink="">
      <xdr:nvSpPr>
        <xdr:cNvPr id="772" name="フローチャート: 判断 771">
          <a:extLst>
            <a:ext uri="{FF2B5EF4-FFF2-40B4-BE49-F238E27FC236}">
              <a16:creationId xmlns:a16="http://schemas.microsoft.com/office/drawing/2014/main" id="{00000000-0008-0000-0200-000004030000}"/>
            </a:ext>
          </a:extLst>
        </xdr:cNvPr>
        <xdr:cNvSpPr/>
      </xdr:nvSpPr>
      <xdr:spPr>
        <a:xfrm>
          <a:off x="16268700" y="179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773" name="フローチャート: 判断 772">
          <a:extLst>
            <a:ext uri="{FF2B5EF4-FFF2-40B4-BE49-F238E27FC236}">
              <a16:creationId xmlns:a16="http://schemas.microsoft.com/office/drawing/2014/main" id="{00000000-0008-0000-0200-000005030000}"/>
            </a:ext>
          </a:extLst>
        </xdr:cNvPr>
        <xdr:cNvSpPr/>
      </xdr:nvSpPr>
      <xdr:spPr>
        <a:xfrm>
          <a:off x="15430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66221</xdr:rowOff>
    </xdr:from>
    <xdr:to>
      <xdr:col>76</xdr:col>
      <xdr:colOff>165100</xdr:colOff>
      <xdr:row>104</xdr:row>
      <xdr:rowOff>167821</xdr:rowOff>
    </xdr:to>
    <xdr:sp macro="" textlink="">
      <xdr:nvSpPr>
        <xdr:cNvPr id="774" name="フローチャート: 判断 773">
          <a:extLst>
            <a:ext uri="{FF2B5EF4-FFF2-40B4-BE49-F238E27FC236}">
              <a16:creationId xmlns:a16="http://schemas.microsoft.com/office/drawing/2014/main" id="{00000000-0008-0000-0200-000006030000}"/>
            </a:ext>
          </a:extLst>
        </xdr:cNvPr>
        <xdr:cNvSpPr/>
      </xdr:nvSpPr>
      <xdr:spPr>
        <a:xfrm>
          <a:off x="14541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98879</xdr:rowOff>
    </xdr:from>
    <xdr:to>
      <xdr:col>72</xdr:col>
      <xdr:colOff>38100</xdr:colOff>
      <xdr:row>105</xdr:row>
      <xdr:rowOff>29029</xdr:rowOff>
    </xdr:to>
    <xdr:sp macro="" textlink="">
      <xdr:nvSpPr>
        <xdr:cNvPr id="775" name="フローチャート: 判断 774">
          <a:extLst>
            <a:ext uri="{FF2B5EF4-FFF2-40B4-BE49-F238E27FC236}">
              <a16:creationId xmlns:a16="http://schemas.microsoft.com/office/drawing/2014/main" id="{00000000-0008-0000-0200-000007030000}"/>
            </a:ext>
          </a:extLst>
        </xdr:cNvPr>
        <xdr:cNvSpPr/>
      </xdr:nvSpPr>
      <xdr:spPr>
        <a:xfrm>
          <a:off x="13652500" y="17929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84182</xdr:rowOff>
    </xdr:from>
    <xdr:to>
      <xdr:col>67</xdr:col>
      <xdr:colOff>101600</xdr:colOff>
      <xdr:row>105</xdr:row>
      <xdr:rowOff>14332</xdr:rowOff>
    </xdr:to>
    <xdr:sp macro="" textlink="">
      <xdr:nvSpPr>
        <xdr:cNvPr id="776" name="フローチャート: 判断 775">
          <a:extLst>
            <a:ext uri="{FF2B5EF4-FFF2-40B4-BE49-F238E27FC236}">
              <a16:creationId xmlns:a16="http://schemas.microsoft.com/office/drawing/2014/main" id="{00000000-0008-0000-0200-000008030000}"/>
            </a:ext>
          </a:extLst>
        </xdr:cNvPr>
        <xdr:cNvSpPr/>
      </xdr:nvSpPr>
      <xdr:spPr>
        <a:xfrm>
          <a:off x="12763500" y="1791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00000000-0008-0000-0200-000009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00000000-0008-0000-0200-00000A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00000000-0008-0000-0200-00000B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00000000-0008-0000-0200-00000C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1" name="テキスト ボックス 780">
          <a:extLst>
            <a:ext uri="{FF2B5EF4-FFF2-40B4-BE49-F238E27FC236}">
              <a16:creationId xmlns:a16="http://schemas.microsoft.com/office/drawing/2014/main" id="{00000000-0008-0000-0200-00000D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27032</xdr:rowOff>
    </xdr:from>
    <xdr:to>
      <xdr:col>85</xdr:col>
      <xdr:colOff>177800</xdr:colOff>
      <xdr:row>103</xdr:row>
      <xdr:rowOff>128632</xdr:rowOff>
    </xdr:to>
    <xdr:sp macro="" textlink="">
      <xdr:nvSpPr>
        <xdr:cNvPr id="782" name="楕円 781">
          <a:extLst>
            <a:ext uri="{FF2B5EF4-FFF2-40B4-BE49-F238E27FC236}">
              <a16:creationId xmlns:a16="http://schemas.microsoft.com/office/drawing/2014/main" id="{00000000-0008-0000-0200-00000E030000}"/>
            </a:ext>
          </a:extLst>
        </xdr:cNvPr>
        <xdr:cNvSpPr/>
      </xdr:nvSpPr>
      <xdr:spPr>
        <a:xfrm>
          <a:off x="16268700" y="17686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49909</xdr:rowOff>
    </xdr:from>
    <xdr:ext cx="405111" cy="259045"/>
    <xdr:sp macro="" textlink="">
      <xdr:nvSpPr>
        <xdr:cNvPr id="783" name="【庁舎】&#10;有形固定資産減価償却率該当値テキスト">
          <a:extLst>
            <a:ext uri="{FF2B5EF4-FFF2-40B4-BE49-F238E27FC236}">
              <a16:creationId xmlns:a16="http://schemas.microsoft.com/office/drawing/2014/main" id="{00000000-0008-0000-0200-00000F030000}"/>
            </a:ext>
          </a:extLst>
        </xdr:cNvPr>
        <xdr:cNvSpPr txBox="1"/>
      </xdr:nvSpPr>
      <xdr:spPr>
        <a:xfrm>
          <a:off x="16357600" y="17537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165826</xdr:rowOff>
    </xdr:from>
    <xdr:to>
      <xdr:col>81</xdr:col>
      <xdr:colOff>101600</xdr:colOff>
      <xdr:row>103</xdr:row>
      <xdr:rowOff>95976</xdr:rowOff>
    </xdr:to>
    <xdr:sp macro="" textlink="">
      <xdr:nvSpPr>
        <xdr:cNvPr id="784" name="楕円 783">
          <a:extLst>
            <a:ext uri="{FF2B5EF4-FFF2-40B4-BE49-F238E27FC236}">
              <a16:creationId xmlns:a16="http://schemas.microsoft.com/office/drawing/2014/main" id="{00000000-0008-0000-0200-000010030000}"/>
            </a:ext>
          </a:extLst>
        </xdr:cNvPr>
        <xdr:cNvSpPr/>
      </xdr:nvSpPr>
      <xdr:spPr>
        <a:xfrm>
          <a:off x="15430500" y="17653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45176</xdr:rowOff>
    </xdr:from>
    <xdr:to>
      <xdr:col>85</xdr:col>
      <xdr:colOff>127000</xdr:colOff>
      <xdr:row>103</xdr:row>
      <xdr:rowOff>77832</xdr:rowOff>
    </xdr:to>
    <xdr:cxnSp macro="">
      <xdr:nvCxnSpPr>
        <xdr:cNvPr id="785" name="直線コネクタ 784">
          <a:extLst>
            <a:ext uri="{FF2B5EF4-FFF2-40B4-BE49-F238E27FC236}">
              <a16:creationId xmlns:a16="http://schemas.microsoft.com/office/drawing/2014/main" id="{00000000-0008-0000-0200-000011030000}"/>
            </a:ext>
          </a:extLst>
        </xdr:cNvPr>
        <xdr:cNvCxnSpPr/>
      </xdr:nvCxnSpPr>
      <xdr:spPr>
        <a:xfrm>
          <a:off x="15481300" y="17704526"/>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133169</xdr:rowOff>
    </xdr:from>
    <xdr:to>
      <xdr:col>76</xdr:col>
      <xdr:colOff>165100</xdr:colOff>
      <xdr:row>103</xdr:row>
      <xdr:rowOff>63319</xdr:rowOff>
    </xdr:to>
    <xdr:sp macro="" textlink="">
      <xdr:nvSpPr>
        <xdr:cNvPr id="786" name="楕円 785">
          <a:extLst>
            <a:ext uri="{FF2B5EF4-FFF2-40B4-BE49-F238E27FC236}">
              <a16:creationId xmlns:a16="http://schemas.microsoft.com/office/drawing/2014/main" id="{00000000-0008-0000-0200-000012030000}"/>
            </a:ext>
          </a:extLst>
        </xdr:cNvPr>
        <xdr:cNvSpPr/>
      </xdr:nvSpPr>
      <xdr:spPr>
        <a:xfrm>
          <a:off x="14541500" y="17621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12519</xdr:rowOff>
    </xdr:from>
    <xdr:to>
      <xdr:col>81</xdr:col>
      <xdr:colOff>50800</xdr:colOff>
      <xdr:row>103</xdr:row>
      <xdr:rowOff>45176</xdr:rowOff>
    </xdr:to>
    <xdr:cxnSp macro="">
      <xdr:nvCxnSpPr>
        <xdr:cNvPr id="787" name="直線コネクタ 786">
          <a:extLst>
            <a:ext uri="{FF2B5EF4-FFF2-40B4-BE49-F238E27FC236}">
              <a16:creationId xmlns:a16="http://schemas.microsoft.com/office/drawing/2014/main" id="{00000000-0008-0000-0200-000013030000}"/>
            </a:ext>
          </a:extLst>
        </xdr:cNvPr>
        <xdr:cNvCxnSpPr/>
      </xdr:nvCxnSpPr>
      <xdr:spPr>
        <a:xfrm>
          <a:off x="14592300" y="1767186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103777</xdr:rowOff>
    </xdr:from>
    <xdr:to>
      <xdr:col>72</xdr:col>
      <xdr:colOff>38100</xdr:colOff>
      <xdr:row>103</xdr:row>
      <xdr:rowOff>33927</xdr:rowOff>
    </xdr:to>
    <xdr:sp macro="" textlink="">
      <xdr:nvSpPr>
        <xdr:cNvPr id="788" name="楕円 787">
          <a:extLst>
            <a:ext uri="{FF2B5EF4-FFF2-40B4-BE49-F238E27FC236}">
              <a16:creationId xmlns:a16="http://schemas.microsoft.com/office/drawing/2014/main" id="{00000000-0008-0000-0200-000014030000}"/>
            </a:ext>
          </a:extLst>
        </xdr:cNvPr>
        <xdr:cNvSpPr/>
      </xdr:nvSpPr>
      <xdr:spPr>
        <a:xfrm>
          <a:off x="13652500" y="17591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154577</xdr:rowOff>
    </xdr:from>
    <xdr:to>
      <xdr:col>76</xdr:col>
      <xdr:colOff>114300</xdr:colOff>
      <xdr:row>103</xdr:row>
      <xdr:rowOff>12519</xdr:rowOff>
    </xdr:to>
    <xdr:cxnSp macro="">
      <xdr:nvCxnSpPr>
        <xdr:cNvPr id="789" name="直線コネクタ 788">
          <a:extLst>
            <a:ext uri="{FF2B5EF4-FFF2-40B4-BE49-F238E27FC236}">
              <a16:creationId xmlns:a16="http://schemas.microsoft.com/office/drawing/2014/main" id="{00000000-0008-0000-0200-000015030000}"/>
            </a:ext>
          </a:extLst>
        </xdr:cNvPr>
        <xdr:cNvCxnSpPr/>
      </xdr:nvCxnSpPr>
      <xdr:spPr>
        <a:xfrm>
          <a:off x="13703300" y="17642477"/>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123371</xdr:rowOff>
    </xdr:from>
    <xdr:to>
      <xdr:col>67</xdr:col>
      <xdr:colOff>101600</xdr:colOff>
      <xdr:row>103</xdr:row>
      <xdr:rowOff>53521</xdr:rowOff>
    </xdr:to>
    <xdr:sp macro="" textlink="">
      <xdr:nvSpPr>
        <xdr:cNvPr id="790" name="楕円 789">
          <a:extLst>
            <a:ext uri="{FF2B5EF4-FFF2-40B4-BE49-F238E27FC236}">
              <a16:creationId xmlns:a16="http://schemas.microsoft.com/office/drawing/2014/main" id="{00000000-0008-0000-0200-000016030000}"/>
            </a:ext>
          </a:extLst>
        </xdr:cNvPr>
        <xdr:cNvSpPr/>
      </xdr:nvSpPr>
      <xdr:spPr>
        <a:xfrm>
          <a:off x="12763500" y="1761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154577</xdr:rowOff>
    </xdr:from>
    <xdr:to>
      <xdr:col>71</xdr:col>
      <xdr:colOff>177800</xdr:colOff>
      <xdr:row>103</xdr:row>
      <xdr:rowOff>2721</xdr:rowOff>
    </xdr:to>
    <xdr:cxnSp macro="">
      <xdr:nvCxnSpPr>
        <xdr:cNvPr id="791" name="直線コネクタ 790">
          <a:extLst>
            <a:ext uri="{FF2B5EF4-FFF2-40B4-BE49-F238E27FC236}">
              <a16:creationId xmlns:a16="http://schemas.microsoft.com/office/drawing/2014/main" id="{00000000-0008-0000-0200-000017030000}"/>
            </a:ext>
          </a:extLst>
        </xdr:cNvPr>
        <xdr:cNvCxnSpPr/>
      </xdr:nvCxnSpPr>
      <xdr:spPr>
        <a:xfrm flipV="1">
          <a:off x="12814300" y="17642477"/>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163847</xdr:rowOff>
    </xdr:from>
    <xdr:ext cx="405111" cy="259045"/>
    <xdr:sp macro="" textlink="">
      <xdr:nvSpPr>
        <xdr:cNvPr id="792" name="n_1aveValue【庁舎】&#10;有形固定資産減価償却率">
          <a:extLst>
            <a:ext uri="{FF2B5EF4-FFF2-40B4-BE49-F238E27FC236}">
              <a16:creationId xmlns:a16="http://schemas.microsoft.com/office/drawing/2014/main" id="{00000000-0008-0000-0200-000018030000}"/>
            </a:ext>
          </a:extLst>
        </xdr:cNvPr>
        <xdr:cNvSpPr txBox="1"/>
      </xdr:nvSpPr>
      <xdr:spPr>
        <a:xfrm>
          <a:off x="15266044" y="1799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158948</xdr:rowOff>
    </xdr:from>
    <xdr:ext cx="405111" cy="259045"/>
    <xdr:sp macro="" textlink="">
      <xdr:nvSpPr>
        <xdr:cNvPr id="793" name="n_2aveValue【庁舎】&#10;有形固定資産減価償却率">
          <a:extLst>
            <a:ext uri="{FF2B5EF4-FFF2-40B4-BE49-F238E27FC236}">
              <a16:creationId xmlns:a16="http://schemas.microsoft.com/office/drawing/2014/main" id="{00000000-0008-0000-0200-000019030000}"/>
            </a:ext>
          </a:extLst>
        </xdr:cNvPr>
        <xdr:cNvSpPr txBox="1"/>
      </xdr:nvSpPr>
      <xdr:spPr>
        <a:xfrm>
          <a:off x="14389744" y="179897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20156</xdr:rowOff>
    </xdr:from>
    <xdr:ext cx="405111" cy="259045"/>
    <xdr:sp macro="" textlink="">
      <xdr:nvSpPr>
        <xdr:cNvPr id="794" name="n_3aveValue【庁舎】&#10;有形固定資産減価償却率">
          <a:extLst>
            <a:ext uri="{FF2B5EF4-FFF2-40B4-BE49-F238E27FC236}">
              <a16:creationId xmlns:a16="http://schemas.microsoft.com/office/drawing/2014/main" id="{00000000-0008-0000-0200-00001A030000}"/>
            </a:ext>
          </a:extLst>
        </xdr:cNvPr>
        <xdr:cNvSpPr txBox="1"/>
      </xdr:nvSpPr>
      <xdr:spPr>
        <a:xfrm>
          <a:off x="13500744" y="18022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5459</xdr:rowOff>
    </xdr:from>
    <xdr:ext cx="405111" cy="259045"/>
    <xdr:sp macro="" textlink="">
      <xdr:nvSpPr>
        <xdr:cNvPr id="795" name="n_4aveValue【庁舎】&#10;有形固定資産減価償却率">
          <a:extLst>
            <a:ext uri="{FF2B5EF4-FFF2-40B4-BE49-F238E27FC236}">
              <a16:creationId xmlns:a16="http://schemas.microsoft.com/office/drawing/2014/main" id="{00000000-0008-0000-0200-00001B030000}"/>
            </a:ext>
          </a:extLst>
        </xdr:cNvPr>
        <xdr:cNvSpPr txBox="1"/>
      </xdr:nvSpPr>
      <xdr:spPr>
        <a:xfrm>
          <a:off x="12611744" y="18007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112503</xdr:rowOff>
    </xdr:from>
    <xdr:ext cx="405111" cy="259045"/>
    <xdr:sp macro="" textlink="">
      <xdr:nvSpPr>
        <xdr:cNvPr id="796" name="n_1mainValue【庁舎】&#10;有形固定資産減価償却率">
          <a:extLst>
            <a:ext uri="{FF2B5EF4-FFF2-40B4-BE49-F238E27FC236}">
              <a16:creationId xmlns:a16="http://schemas.microsoft.com/office/drawing/2014/main" id="{00000000-0008-0000-0200-00001C030000}"/>
            </a:ext>
          </a:extLst>
        </xdr:cNvPr>
        <xdr:cNvSpPr txBox="1"/>
      </xdr:nvSpPr>
      <xdr:spPr>
        <a:xfrm>
          <a:off x="15266044" y="17428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79846</xdr:rowOff>
    </xdr:from>
    <xdr:ext cx="405111" cy="259045"/>
    <xdr:sp macro="" textlink="">
      <xdr:nvSpPr>
        <xdr:cNvPr id="797" name="n_2mainValue【庁舎】&#10;有形固定資産減価償却率">
          <a:extLst>
            <a:ext uri="{FF2B5EF4-FFF2-40B4-BE49-F238E27FC236}">
              <a16:creationId xmlns:a16="http://schemas.microsoft.com/office/drawing/2014/main" id="{00000000-0008-0000-0200-00001D030000}"/>
            </a:ext>
          </a:extLst>
        </xdr:cNvPr>
        <xdr:cNvSpPr txBox="1"/>
      </xdr:nvSpPr>
      <xdr:spPr>
        <a:xfrm>
          <a:off x="14389744" y="173962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50454</xdr:rowOff>
    </xdr:from>
    <xdr:ext cx="405111" cy="259045"/>
    <xdr:sp macro="" textlink="">
      <xdr:nvSpPr>
        <xdr:cNvPr id="798" name="n_3mainValue【庁舎】&#10;有形固定資産減価償却率">
          <a:extLst>
            <a:ext uri="{FF2B5EF4-FFF2-40B4-BE49-F238E27FC236}">
              <a16:creationId xmlns:a16="http://schemas.microsoft.com/office/drawing/2014/main" id="{00000000-0008-0000-0200-00001E030000}"/>
            </a:ext>
          </a:extLst>
        </xdr:cNvPr>
        <xdr:cNvSpPr txBox="1"/>
      </xdr:nvSpPr>
      <xdr:spPr>
        <a:xfrm>
          <a:off x="13500744" y="17366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70048</xdr:rowOff>
    </xdr:from>
    <xdr:ext cx="405111" cy="259045"/>
    <xdr:sp macro="" textlink="">
      <xdr:nvSpPr>
        <xdr:cNvPr id="799" name="n_4mainValue【庁舎】&#10;有形固定資産減価償却率">
          <a:extLst>
            <a:ext uri="{FF2B5EF4-FFF2-40B4-BE49-F238E27FC236}">
              <a16:creationId xmlns:a16="http://schemas.microsoft.com/office/drawing/2014/main" id="{00000000-0008-0000-0200-00001F030000}"/>
            </a:ext>
          </a:extLst>
        </xdr:cNvPr>
        <xdr:cNvSpPr txBox="1"/>
      </xdr:nvSpPr>
      <xdr:spPr>
        <a:xfrm>
          <a:off x="12611744" y="17386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0" name="正方形/長方形 799">
          <a:extLst>
            <a:ext uri="{FF2B5EF4-FFF2-40B4-BE49-F238E27FC236}">
              <a16:creationId xmlns:a16="http://schemas.microsoft.com/office/drawing/2014/main" id="{00000000-0008-0000-0200-000020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1" name="正方形/長方形 800">
          <a:extLst>
            <a:ext uri="{FF2B5EF4-FFF2-40B4-BE49-F238E27FC236}">
              <a16:creationId xmlns:a16="http://schemas.microsoft.com/office/drawing/2014/main" id="{00000000-0008-0000-0200-000021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2" name="正方形/長方形 801">
          <a:extLst>
            <a:ext uri="{FF2B5EF4-FFF2-40B4-BE49-F238E27FC236}">
              <a16:creationId xmlns:a16="http://schemas.microsoft.com/office/drawing/2014/main" id="{00000000-0008-0000-0200-000022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3" name="正方形/長方形 802">
          <a:extLst>
            <a:ext uri="{FF2B5EF4-FFF2-40B4-BE49-F238E27FC236}">
              <a16:creationId xmlns:a16="http://schemas.microsoft.com/office/drawing/2014/main" id="{00000000-0008-0000-0200-000023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4" name="正方形/長方形 803">
          <a:extLst>
            <a:ext uri="{FF2B5EF4-FFF2-40B4-BE49-F238E27FC236}">
              <a16:creationId xmlns:a16="http://schemas.microsoft.com/office/drawing/2014/main" id="{00000000-0008-0000-0200-000024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5" name="正方形/長方形 804">
          <a:extLst>
            <a:ext uri="{FF2B5EF4-FFF2-40B4-BE49-F238E27FC236}">
              <a16:creationId xmlns:a16="http://schemas.microsoft.com/office/drawing/2014/main" id="{00000000-0008-0000-0200-000025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6" name="正方形/長方形 805">
          <a:extLst>
            <a:ext uri="{FF2B5EF4-FFF2-40B4-BE49-F238E27FC236}">
              <a16:creationId xmlns:a16="http://schemas.microsoft.com/office/drawing/2014/main" id="{00000000-0008-0000-0200-000026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7" name="正方形/長方形 806">
          <a:extLst>
            <a:ext uri="{FF2B5EF4-FFF2-40B4-BE49-F238E27FC236}">
              <a16:creationId xmlns:a16="http://schemas.microsoft.com/office/drawing/2014/main" id="{00000000-0008-0000-0200-000027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8" name="テキスト ボックス 807">
          <a:extLst>
            <a:ext uri="{FF2B5EF4-FFF2-40B4-BE49-F238E27FC236}">
              <a16:creationId xmlns:a16="http://schemas.microsoft.com/office/drawing/2014/main" id="{00000000-0008-0000-0200-000028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9" name="直線コネクタ 808">
          <a:extLst>
            <a:ext uri="{FF2B5EF4-FFF2-40B4-BE49-F238E27FC236}">
              <a16:creationId xmlns:a16="http://schemas.microsoft.com/office/drawing/2014/main" id="{00000000-0008-0000-0200-000029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10" name="直線コネクタ 809">
          <a:extLst>
            <a:ext uri="{FF2B5EF4-FFF2-40B4-BE49-F238E27FC236}">
              <a16:creationId xmlns:a16="http://schemas.microsoft.com/office/drawing/2014/main" id="{00000000-0008-0000-0200-00002A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11" name="テキスト ボックス 810">
          <a:extLst>
            <a:ext uri="{FF2B5EF4-FFF2-40B4-BE49-F238E27FC236}">
              <a16:creationId xmlns:a16="http://schemas.microsoft.com/office/drawing/2014/main" id="{00000000-0008-0000-0200-00002B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12" name="直線コネクタ 811">
          <a:extLst>
            <a:ext uri="{FF2B5EF4-FFF2-40B4-BE49-F238E27FC236}">
              <a16:creationId xmlns:a16="http://schemas.microsoft.com/office/drawing/2014/main" id="{00000000-0008-0000-0200-00002C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13" name="テキスト ボックス 812">
          <a:extLst>
            <a:ext uri="{FF2B5EF4-FFF2-40B4-BE49-F238E27FC236}">
              <a16:creationId xmlns:a16="http://schemas.microsoft.com/office/drawing/2014/main" id="{00000000-0008-0000-0200-00002D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4" name="直線コネクタ 813">
          <a:extLst>
            <a:ext uri="{FF2B5EF4-FFF2-40B4-BE49-F238E27FC236}">
              <a16:creationId xmlns:a16="http://schemas.microsoft.com/office/drawing/2014/main" id="{00000000-0008-0000-0200-00002E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5" name="テキスト ボックス 814">
          <a:extLst>
            <a:ext uri="{FF2B5EF4-FFF2-40B4-BE49-F238E27FC236}">
              <a16:creationId xmlns:a16="http://schemas.microsoft.com/office/drawing/2014/main" id="{00000000-0008-0000-0200-00002F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6" name="直線コネクタ 815">
          <a:extLst>
            <a:ext uri="{FF2B5EF4-FFF2-40B4-BE49-F238E27FC236}">
              <a16:creationId xmlns:a16="http://schemas.microsoft.com/office/drawing/2014/main" id="{00000000-0008-0000-0200-000030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7" name="テキスト ボックス 816">
          <a:extLst>
            <a:ext uri="{FF2B5EF4-FFF2-40B4-BE49-F238E27FC236}">
              <a16:creationId xmlns:a16="http://schemas.microsoft.com/office/drawing/2014/main" id="{00000000-0008-0000-0200-000031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8" name="直線コネクタ 817">
          <a:extLst>
            <a:ext uri="{FF2B5EF4-FFF2-40B4-BE49-F238E27FC236}">
              <a16:creationId xmlns:a16="http://schemas.microsoft.com/office/drawing/2014/main" id="{00000000-0008-0000-0200-000032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9" name="テキスト ボックス 818">
          <a:extLst>
            <a:ext uri="{FF2B5EF4-FFF2-40B4-BE49-F238E27FC236}">
              <a16:creationId xmlns:a16="http://schemas.microsoft.com/office/drawing/2014/main" id="{00000000-0008-0000-0200-000033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20" name="直線コネクタ 819">
          <a:extLst>
            <a:ext uri="{FF2B5EF4-FFF2-40B4-BE49-F238E27FC236}">
              <a16:creationId xmlns:a16="http://schemas.microsoft.com/office/drawing/2014/main" id="{00000000-0008-0000-0200-000034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21" name="テキスト ボックス 820">
          <a:extLst>
            <a:ext uri="{FF2B5EF4-FFF2-40B4-BE49-F238E27FC236}">
              <a16:creationId xmlns:a16="http://schemas.microsoft.com/office/drawing/2014/main" id="{00000000-0008-0000-0200-000035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2" name="直線コネクタ 821">
          <a:extLst>
            <a:ext uri="{FF2B5EF4-FFF2-40B4-BE49-F238E27FC236}">
              <a16:creationId xmlns:a16="http://schemas.microsoft.com/office/drawing/2014/main" id="{00000000-0008-0000-0200-000036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3" name="テキスト ボックス 822">
          <a:extLst>
            <a:ext uri="{FF2B5EF4-FFF2-40B4-BE49-F238E27FC236}">
              <a16:creationId xmlns:a16="http://schemas.microsoft.com/office/drawing/2014/main" id="{00000000-0008-0000-0200-000037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4" name="【庁舎】&#10;一人当たり面積グラフ枠">
          <a:extLst>
            <a:ext uri="{FF2B5EF4-FFF2-40B4-BE49-F238E27FC236}">
              <a16:creationId xmlns:a16="http://schemas.microsoft.com/office/drawing/2014/main" id="{00000000-0008-0000-0200-000038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86542</xdr:rowOff>
    </xdr:from>
    <xdr:to>
      <xdr:col>116</xdr:col>
      <xdr:colOff>62864</xdr:colOff>
      <xdr:row>108</xdr:row>
      <xdr:rowOff>44631</xdr:rowOff>
    </xdr:to>
    <xdr:cxnSp macro="">
      <xdr:nvCxnSpPr>
        <xdr:cNvPr id="825" name="直線コネクタ 824">
          <a:extLst>
            <a:ext uri="{FF2B5EF4-FFF2-40B4-BE49-F238E27FC236}">
              <a16:creationId xmlns:a16="http://schemas.microsoft.com/office/drawing/2014/main" id="{00000000-0008-0000-0200-000039030000}"/>
            </a:ext>
          </a:extLst>
        </xdr:cNvPr>
        <xdr:cNvCxnSpPr/>
      </xdr:nvCxnSpPr>
      <xdr:spPr>
        <a:xfrm flipV="1">
          <a:off x="22160864" y="17060092"/>
          <a:ext cx="0" cy="1501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48458</xdr:rowOff>
    </xdr:from>
    <xdr:ext cx="469744" cy="259045"/>
    <xdr:sp macro="" textlink="">
      <xdr:nvSpPr>
        <xdr:cNvPr id="826" name="【庁舎】&#10;一人当たり面積最小値テキスト">
          <a:extLst>
            <a:ext uri="{FF2B5EF4-FFF2-40B4-BE49-F238E27FC236}">
              <a16:creationId xmlns:a16="http://schemas.microsoft.com/office/drawing/2014/main" id="{00000000-0008-0000-0200-00003A030000}"/>
            </a:ext>
          </a:extLst>
        </xdr:cNvPr>
        <xdr:cNvSpPr txBox="1"/>
      </xdr:nvSpPr>
      <xdr:spPr>
        <a:xfrm>
          <a:off x="22199600" y="18565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44631</xdr:rowOff>
    </xdr:from>
    <xdr:to>
      <xdr:col>116</xdr:col>
      <xdr:colOff>152400</xdr:colOff>
      <xdr:row>108</xdr:row>
      <xdr:rowOff>44631</xdr:rowOff>
    </xdr:to>
    <xdr:cxnSp macro="">
      <xdr:nvCxnSpPr>
        <xdr:cNvPr id="827" name="直線コネクタ 826">
          <a:extLst>
            <a:ext uri="{FF2B5EF4-FFF2-40B4-BE49-F238E27FC236}">
              <a16:creationId xmlns:a16="http://schemas.microsoft.com/office/drawing/2014/main" id="{00000000-0008-0000-0200-00003B030000}"/>
            </a:ext>
          </a:extLst>
        </xdr:cNvPr>
        <xdr:cNvCxnSpPr/>
      </xdr:nvCxnSpPr>
      <xdr:spPr>
        <a:xfrm>
          <a:off x="22072600" y="18561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33219</xdr:rowOff>
    </xdr:from>
    <xdr:ext cx="469744" cy="259045"/>
    <xdr:sp macro="" textlink="">
      <xdr:nvSpPr>
        <xdr:cNvPr id="828" name="【庁舎】&#10;一人当たり面積最大値テキスト">
          <a:extLst>
            <a:ext uri="{FF2B5EF4-FFF2-40B4-BE49-F238E27FC236}">
              <a16:creationId xmlns:a16="http://schemas.microsoft.com/office/drawing/2014/main" id="{00000000-0008-0000-0200-00003C030000}"/>
            </a:ext>
          </a:extLst>
        </xdr:cNvPr>
        <xdr:cNvSpPr txBox="1"/>
      </xdr:nvSpPr>
      <xdr:spPr>
        <a:xfrm>
          <a:off x="22199600" y="16835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86542</xdr:rowOff>
    </xdr:from>
    <xdr:to>
      <xdr:col>116</xdr:col>
      <xdr:colOff>152400</xdr:colOff>
      <xdr:row>99</xdr:row>
      <xdr:rowOff>86542</xdr:rowOff>
    </xdr:to>
    <xdr:cxnSp macro="">
      <xdr:nvCxnSpPr>
        <xdr:cNvPr id="829" name="直線コネクタ 828">
          <a:extLst>
            <a:ext uri="{FF2B5EF4-FFF2-40B4-BE49-F238E27FC236}">
              <a16:creationId xmlns:a16="http://schemas.microsoft.com/office/drawing/2014/main" id="{00000000-0008-0000-0200-00003D030000}"/>
            </a:ext>
          </a:extLst>
        </xdr:cNvPr>
        <xdr:cNvCxnSpPr/>
      </xdr:nvCxnSpPr>
      <xdr:spPr>
        <a:xfrm>
          <a:off x="22072600" y="17060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36303</xdr:rowOff>
    </xdr:from>
    <xdr:ext cx="469744" cy="259045"/>
    <xdr:sp macro="" textlink="">
      <xdr:nvSpPr>
        <xdr:cNvPr id="830" name="【庁舎】&#10;一人当たり面積平均値テキスト">
          <a:extLst>
            <a:ext uri="{FF2B5EF4-FFF2-40B4-BE49-F238E27FC236}">
              <a16:creationId xmlns:a16="http://schemas.microsoft.com/office/drawing/2014/main" id="{00000000-0008-0000-0200-00003E030000}"/>
            </a:ext>
          </a:extLst>
        </xdr:cNvPr>
        <xdr:cNvSpPr txBox="1"/>
      </xdr:nvSpPr>
      <xdr:spPr>
        <a:xfrm>
          <a:off x="22199600" y="180385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13426</xdr:rowOff>
    </xdr:from>
    <xdr:to>
      <xdr:col>116</xdr:col>
      <xdr:colOff>114300</xdr:colOff>
      <xdr:row>106</xdr:row>
      <xdr:rowOff>115026</xdr:rowOff>
    </xdr:to>
    <xdr:sp macro="" textlink="">
      <xdr:nvSpPr>
        <xdr:cNvPr id="831" name="フローチャート: 判断 830">
          <a:extLst>
            <a:ext uri="{FF2B5EF4-FFF2-40B4-BE49-F238E27FC236}">
              <a16:creationId xmlns:a16="http://schemas.microsoft.com/office/drawing/2014/main" id="{00000000-0008-0000-0200-00003F030000}"/>
            </a:ext>
          </a:extLst>
        </xdr:cNvPr>
        <xdr:cNvSpPr/>
      </xdr:nvSpPr>
      <xdr:spPr>
        <a:xfrm>
          <a:off x="22110700" y="18187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16692</xdr:rowOff>
    </xdr:from>
    <xdr:to>
      <xdr:col>112</xdr:col>
      <xdr:colOff>38100</xdr:colOff>
      <xdr:row>106</xdr:row>
      <xdr:rowOff>118292</xdr:rowOff>
    </xdr:to>
    <xdr:sp macro="" textlink="">
      <xdr:nvSpPr>
        <xdr:cNvPr id="832" name="フローチャート: 判断 831">
          <a:extLst>
            <a:ext uri="{FF2B5EF4-FFF2-40B4-BE49-F238E27FC236}">
              <a16:creationId xmlns:a16="http://schemas.microsoft.com/office/drawing/2014/main" id="{00000000-0008-0000-0200-000040030000}"/>
            </a:ext>
          </a:extLst>
        </xdr:cNvPr>
        <xdr:cNvSpPr/>
      </xdr:nvSpPr>
      <xdr:spPr>
        <a:xfrm>
          <a:off x="21272500" y="18190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30843</xdr:rowOff>
    </xdr:from>
    <xdr:to>
      <xdr:col>107</xdr:col>
      <xdr:colOff>101600</xdr:colOff>
      <xdr:row>106</xdr:row>
      <xdr:rowOff>132443</xdr:rowOff>
    </xdr:to>
    <xdr:sp macro="" textlink="">
      <xdr:nvSpPr>
        <xdr:cNvPr id="833" name="フローチャート: 判断 832">
          <a:extLst>
            <a:ext uri="{FF2B5EF4-FFF2-40B4-BE49-F238E27FC236}">
              <a16:creationId xmlns:a16="http://schemas.microsoft.com/office/drawing/2014/main" id="{00000000-0008-0000-0200-000041030000}"/>
            </a:ext>
          </a:extLst>
        </xdr:cNvPr>
        <xdr:cNvSpPr/>
      </xdr:nvSpPr>
      <xdr:spPr>
        <a:xfrm>
          <a:off x="20383500" y="1820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166370</xdr:rowOff>
    </xdr:from>
    <xdr:to>
      <xdr:col>102</xdr:col>
      <xdr:colOff>165100</xdr:colOff>
      <xdr:row>106</xdr:row>
      <xdr:rowOff>96520</xdr:rowOff>
    </xdr:to>
    <xdr:sp macro="" textlink="">
      <xdr:nvSpPr>
        <xdr:cNvPr id="834" name="フローチャート: 判断 833">
          <a:extLst>
            <a:ext uri="{FF2B5EF4-FFF2-40B4-BE49-F238E27FC236}">
              <a16:creationId xmlns:a16="http://schemas.microsoft.com/office/drawing/2014/main" id="{00000000-0008-0000-0200-000042030000}"/>
            </a:ext>
          </a:extLst>
        </xdr:cNvPr>
        <xdr:cNvSpPr/>
      </xdr:nvSpPr>
      <xdr:spPr>
        <a:xfrm>
          <a:off x="19494500" y="1816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154395</xdr:rowOff>
    </xdr:from>
    <xdr:to>
      <xdr:col>98</xdr:col>
      <xdr:colOff>38100</xdr:colOff>
      <xdr:row>106</xdr:row>
      <xdr:rowOff>84545</xdr:rowOff>
    </xdr:to>
    <xdr:sp macro="" textlink="">
      <xdr:nvSpPr>
        <xdr:cNvPr id="835" name="フローチャート: 判断 834">
          <a:extLst>
            <a:ext uri="{FF2B5EF4-FFF2-40B4-BE49-F238E27FC236}">
              <a16:creationId xmlns:a16="http://schemas.microsoft.com/office/drawing/2014/main" id="{00000000-0008-0000-0200-000043030000}"/>
            </a:ext>
          </a:extLst>
        </xdr:cNvPr>
        <xdr:cNvSpPr/>
      </xdr:nvSpPr>
      <xdr:spPr>
        <a:xfrm>
          <a:off x="18605500" y="1815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00000000-0008-0000-0200-000044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00000000-0008-0000-0200-000045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id="{00000000-0008-0000-0200-000046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9" name="テキスト ボックス 838">
          <a:extLst>
            <a:ext uri="{FF2B5EF4-FFF2-40B4-BE49-F238E27FC236}">
              <a16:creationId xmlns:a16="http://schemas.microsoft.com/office/drawing/2014/main" id="{00000000-0008-0000-0200-000047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0" name="テキスト ボックス 839">
          <a:extLst>
            <a:ext uri="{FF2B5EF4-FFF2-40B4-BE49-F238E27FC236}">
              <a16:creationId xmlns:a16="http://schemas.microsoft.com/office/drawing/2014/main" id="{00000000-0008-0000-0200-000048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36286</xdr:rowOff>
    </xdr:from>
    <xdr:to>
      <xdr:col>116</xdr:col>
      <xdr:colOff>114300</xdr:colOff>
      <xdr:row>106</xdr:row>
      <xdr:rowOff>137886</xdr:rowOff>
    </xdr:to>
    <xdr:sp macro="" textlink="">
      <xdr:nvSpPr>
        <xdr:cNvPr id="841" name="楕円 840">
          <a:extLst>
            <a:ext uri="{FF2B5EF4-FFF2-40B4-BE49-F238E27FC236}">
              <a16:creationId xmlns:a16="http://schemas.microsoft.com/office/drawing/2014/main" id="{00000000-0008-0000-0200-000049030000}"/>
            </a:ext>
          </a:extLst>
        </xdr:cNvPr>
        <xdr:cNvSpPr/>
      </xdr:nvSpPr>
      <xdr:spPr>
        <a:xfrm>
          <a:off x="22110700" y="18209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14713</xdr:rowOff>
    </xdr:from>
    <xdr:ext cx="469744" cy="259045"/>
    <xdr:sp macro="" textlink="">
      <xdr:nvSpPr>
        <xdr:cNvPr id="842" name="【庁舎】&#10;一人当たり面積該当値テキスト">
          <a:extLst>
            <a:ext uri="{FF2B5EF4-FFF2-40B4-BE49-F238E27FC236}">
              <a16:creationId xmlns:a16="http://schemas.microsoft.com/office/drawing/2014/main" id="{00000000-0008-0000-0200-00004A030000}"/>
            </a:ext>
          </a:extLst>
        </xdr:cNvPr>
        <xdr:cNvSpPr txBox="1"/>
      </xdr:nvSpPr>
      <xdr:spPr>
        <a:xfrm>
          <a:off x="22199600" y="1818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41729</xdr:rowOff>
    </xdr:from>
    <xdr:to>
      <xdr:col>112</xdr:col>
      <xdr:colOff>38100</xdr:colOff>
      <xdr:row>106</xdr:row>
      <xdr:rowOff>143329</xdr:rowOff>
    </xdr:to>
    <xdr:sp macro="" textlink="">
      <xdr:nvSpPr>
        <xdr:cNvPr id="843" name="楕円 842">
          <a:extLst>
            <a:ext uri="{FF2B5EF4-FFF2-40B4-BE49-F238E27FC236}">
              <a16:creationId xmlns:a16="http://schemas.microsoft.com/office/drawing/2014/main" id="{00000000-0008-0000-0200-00004B030000}"/>
            </a:ext>
          </a:extLst>
        </xdr:cNvPr>
        <xdr:cNvSpPr/>
      </xdr:nvSpPr>
      <xdr:spPr>
        <a:xfrm>
          <a:off x="21272500" y="1821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87086</xdr:rowOff>
    </xdr:from>
    <xdr:to>
      <xdr:col>116</xdr:col>
      <xdr:colOff>63500</xdr:colOff>
      <xdr:row>106</xdr:row>
      <xdr:rowOff>92529</xdr:rowOff>
    </xdr:to>
    <xdr:cxnSp macro="">
      <xdr:nvCxnSpPr>
        <xdr:cNvPr id="844" name="直線コネクタ 843">
          <a:extLst>
            <a:ext uri="{FF2B5EF4-FFF2-40B4-BE49-F238E27FC236}">
              <a16:creationId xmlns:a16="http://schemas.microsoft.com/office/drawing/2014/main" id="{00000000-0008-0000-0200-00004C030000}"/>
            </a:ext>
          </a:extLst>
        </xdr:cNvPr>
        <xdr:cNvCxnSpPr/>
      </xdr:nvCxnSpPr>
      <xdr:spPr>
        <a:xfrm flipV="1">
          <a:off x="21323300" y="18260786"/>
          <a:ext cx="8382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44994</xdr:rowOff>
    </xdr:from>
    <xdr:to>
      <xdr:col>107</xdr:col>
      <xdr:colOff>101600</xdr:colOff>
      <xdr:row>106</xdr:row>
      <xdr:rowOff>146594</xdr:rowOff>
    </xdr:to>
    <xdr:sp macro="" textlink="">
      <xdr:nvSpPr>
        <xdr:cNvPr id="845" name="楕円 844">
          <a:extLst>
            <a:ext uri="{FF2B5EF4-FFF2-40B4-BE49-F238E27FC236}">
              <a16:creationId xmlns:a16="http://schemas.microsoft.com/office/drawing/2014/main" id="{00000000-0008-0000-0200-00004D030000}"/>
            </a:ext>
          </a:extLst>
        </xdr:cNvPr>
        <xdr:cNvSpPr/>
      </xdr:nvSpPr>
      <xdr:spPr>
        <a:xfrm>
          <a:off x="20383500" y="1821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92529</xdr:rowOff>
    </xdr:from>
    <xdr:to>
      <xdr:col>111</xdr:col>
      <xdr:colOff>177800</xdr:colOff>
      <xdr:row>106</xdr:row>
      <xdr:rowOff>95794</xdr:rowOff>
    </xdr:to>
    <xdr:cxnSp macro="">
      <xdr:nvCxnSpPr>
        <xdr:cNvPr id="846" name="直線コネクタ 845">
          <a:extLst>
            <a:ext uri="{FF2B5EF4-FFF2-40B4-BE49-F238E27FC236}">
              <a16:creationId xmlns:a16="http://schemas.microsoft.com/office/drawing/2014/main" id="{00000000-0008-0000-0200-00004E030000}"/>
            </a:ext>
          </a:extLst>
        </xdr:cNvPr>
        <xdr:cNvCxnSpPr/>
      </xdr:nvCxnSpPr>
      <xdr:spPr>
        <a:xfrm flipV="1">
          <a:off x="20434300" y="1826622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49349</xdr:rowOff>
    </xdr:from>
    <xdr:to>
      <xdr:col>102</xdr:col>
      <xdr:colOff>165100</xdr:colOff>
      <xdr:row>106</xdr:row>
      <xdr:rowOff>150949</xdr:rowOff>
    </xdr:to>
    <xdr:sp macro="" textlink="">
      <xdr:nvSpPr>
        <xdr:cNvPr id="847" name="楕円 846">
          <a:extLst>
            <a:ext uri="{FF2B5EF4-FFF2-40B4-BE49-F238E27FC236}">
              <a16:creationId xmlns:a16="http://schemas.microsoft.com/office/drawing/2014/main" id="{00000000-0008-0000-0200-00004F030000}"/>
            </a:ext>
          </a:extLst>
        </xdr:cNvPr>
        <xdr:cNvSpPr/>
      </xdr:nvSpPr>
      <xdr:spPr>
        <a:xfrm>
          <a:off x="19494500" y="18223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95794</xdr:rowOff>
    </xdr:from>
    <xdr:to>
      <xdr:col>107</xdr:col>
      <xdr:colOff>50800</xdr:colOff>
      <xdr:row>106</xdr:row>
      <xdr:rowOff>100149</xdr:rowOff>
    </xdr:to>
    <xdr:cxnSp macro="">
      <xdr:nvCxnSpPr>
        <xdr:cNvPr id="848" name="直線コネクタ 847">
          <a:extLst>
            <a:ext uri="{FF2B5EF4-FFF2-40B4-BE49-F238E27FC236}">
              <a16:creationId xmlns:a16="http://schemas.microsoft.com/office/drawing/2014/main" id="{00000000-0008-0000-0200-000050030000}"/>
            </a:ext>
          </a:extLst>
        </xdr:cNvPr>
        <xdr:cNvCxnSpPr/>
      </xdr:nvCxnSpPr>
      <xdr:spPr>
        <a:xfrm flipV="1">
          <a:off x="19545300" y="18269494"/>
          <a:ext cx="8890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55880</xdr:rowOff>
    </xdr:from>
    <xdr:to>
      <xdr:col>98</xdr:col>
      <xdr:colOff>38100</xdr:colOff>
      <xdr:row>106</xdr:row>
      <xdr:rowOff>157480</xdr:rowOff>
    </xdr:to>
    <xdr:sp macro="" textlink="">
      <xdr:nvSpPr>
        <xdr:cNvPr id="849" name="楕円 848">
          <a:extLst>
            <a:ext uri="{FF2B5EF4-FFF2-40B4-BE49-F238E27FC236}">
              <a16:creationId xmlns:a16="http://schemas.microsoft.com/office/drawing/2014/main" id="{00000000-0008-0000-0200-000051030000}"/>
            </a:ext>
          </a:extLst>
        </xdr:cNvPr>
        <xdr:cNvSpPr/>
      </xdr:nvSpPr>
      <xdr:spPr>
        <a:xfrm>
          <a:off x="18605500" y="1822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100149</xdr:rowOff>
    </xdr:from>
    <xdr:to>
      <xdr:col>102</xdr:col>
      <xdr:colOff>114300</xdr:colOff>
      <xdr:row>106</xdr:row>
      <xdr:rowOff>106680</xdr:rowOff>
    </xdr:to>
    <xdr:cxnSp macro="">
      <xdr:nvCxnSpPr>
        <xdr:cNvPr id="850" name="直線コネクタ 849">
          <a:extLst>
            <a:ext uri="{FF2B5EF4-FFF2-40B4-BE49-F238E27FC236}">
              <a16:creationId xmlns:a16="http://schemas.microsoft.com/office/drawing/2014/main" id="{00000000-0008-0000-0200-000052030000}"/>
            </a:ext>
          </a:extLst>
        </xdr:cNvPr>
        <xdr:cNvCxnSpPr/>
      </xdr:nvCxnSpPr>
      <xdr:spPr>
        <a:xfrm flipV="1">
          <a:off x="18656300" y="1827384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134819</xdr:rowOff>
    </xdr:from>
    <xdr:ext cx="469744" cy="259045"/>
    <xdr:sp macro="" textlink="">
      <xdr:nvSpPr>
        <xdr:cNvPr id="851" name="n_1aveValue【庁舎】&#10;一人当たり面積">
          <a:extLst>
            <a:ext uri="{FF2B5EF4-FFF2-40B4-BE49-F238E27FC236}">
              <a16:creationId xmlns:a16="http://schemas.microsoft.com/office/drawing/2014/main" id="{00000000-0008-0000-0200-000053030000}"/>
            </a:ext>
          </a:extLst>
        </xdr:cNvPr>
        <xdr:cNvSpPr txBox="1"/>
      </xdr:nvSpPr>
      <xdr:spPr>
        <a:xfrm>
          <a:off x="21075727" y="17965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148970</xdr:rowOff>
    </xdr:from>
    <xdr:ext cx="469744" cy="259045"/>
    <xdr:sp macro="" textlink="">
      <xdr:nvSpPr>
        <xdr:cNvPr id="852" name="n_2aveValue【庁舎】&#10;一人当たり面積">
          <a:extLst>
            <a:ext uri="{FF2B5EF4-FFF2-40B4-BE49-F238E27FC236}">
              <a16:creationId xmlns:a16="http://schemas.microsoft.com/office/drawing/2014/main" id="{00000000-0008-0000-0200-000054030000}"/>
            </a:ext>
          </a:extLst>
        </xdr:cNvPr>
        <xdr:cNvSpPr txBox="1"/>
      </xdr:nvSpPr>
      <xdr:spPr>
        <a:xfrm>
          <a:off x="20199427" y="17979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113047</xdr:rowOff>
    </xdr:from>
    <xdr:ext cx="469744" cy="259045"/>
    <xdr:sp macro="" textlink="">
      <xdr:nvSpPr>
        <xdr:cNvPr id="853" name="n_3aveValue【庁舎】&#10;一人当たり面積">
          <a:extLst>
            <a:ext uri="{FF2B5EF4-FFF2-40B4-BE49-F238E27FC236}">
              <a16:creationId xmlns:a16="http://schemas.microsoft.com/office/drawing/2014/main" id="{00000000-0008-0000-0200-000055030000}"/>
            </a:ext>
          </a:extLst>
        </xdr:cNvPr>
        <xdr:cNvSpPr txBox="1"/>
      </xdr:nvSpPr>
      <xdr:spPr>
        <a:xfrm>
          <a:off x="19310427" y="1794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101072</xdr:rowOff>
    </xdr:from>
    <xdr:ext cx="469744" cy="259045"/>
    <xdr:sp macro="" textlink="">
      <xdr:nvSpPr>
        <xdr:cNvPr id="854" name="n_4aveValue【庁舎】&#10;一人当たり面積">
          <a:extLst>
            <a:ext uri="{FF2B5EF4-FFF2-40B4-BE49-F238E27FC236}">
              <a16:creationId xmlns:a16="http://schemas.microsoft.com/office/drawing/2014/main" id="{00000000-0008-0000-0200-000056030000}"/>
            </a:ext>
          </a:extLst>
        </xdr:cNvPr>
        <xdr:cNvSpPr txBox="1"/>
      </xdr:nvSpPr>
      <xdr:spPr>
        <a:xfrm>
          <a:off x="18421427" y="1793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134456</xdr:rowOff>
    </xdr:from>
    <xdr:ext cx="469744" cy="259045"/>
    <xdr:sp macro="" textlink="">
      <xdr:nvSpPr>
        <xdr:cNvPr id="855" name="n_1mainValue【庁舎】&#10;一人当たり面積">
          <a:extLst>
            <a:ext uri="{FF2B5EF4-FFF2-40B4-BE49-F238E27FC236}">
              <a16:creationId xmlns:a16="http://schemas.microsoft.com/office/drawing/2014/main" id="{00000000-0008-0000-0200-000057030000}"/>
            </a:ext>
          </a:extLst>
        </xdr:cNvPr>
        <xdr:cNvSpPr txBox="1"/>
      </xdr:nvSpPr>
      <xdr:spPr>
        <a:xfrm>
          <a:off x="21075727" y="1830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137721</xdr:rowOff>
    </xdr:from>
    <xdr:ext cx="469744" cy="259045"/>
    <xdr:sp macro="" textlink="">
      <xdr:nvSpPr>
        <xdr:cNvPr id="856" name="n_2mainValue【庁舎】&#10;一人当たり面積">
          <a:extLst>
            <a:ext uri="{FF2B5EF4-FFF2-40B4-BE49-F238E27FC236}">
              <a16:creationId xmlns:a16="http://schemas.microsoft.com/office/drawing/2014/main" id="{00000000-0008-0000-0200-000058030000}"/>
            </a:ext>
          </a:extLst>
        </xdr:cNvPr>
        <xdr:cNvSpPr txBox="1"/>
      </xdr:nvSpPr>
      <xdr:spPr>
        <a:xfrm>
          <a:off x="20199427" y="18311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142076</xdr:rowOff>
    </xdr:from>
    <xdr:ext cx="469744" cy="259045"/>
    <xdr:sp macro="" textlink="">
      <xdr:nvSpPr>
        <xdr:cNvPr id="857" name="n_3mainValue【庁舎】&#10;一人当たり面積">
          <a:extLst>
            <a:ext uri="{FF2B5EF4-FFF2-40B4-BE49-F238E27FC236}">
              <a16:creationId xmlns:a16="http://schemas.microsoft.com/office/drawing/2014/main" id="{00000000-0008-0000-0200-000059030000}"/>
            </a:ext>
          </a:extLst>
        </xdr:cNvPr>
        <xdr:cNvSpPr txBox="1"/>
      </xdr:nvSpPr>
      <xdr:spPr>
        <a:xfrm>
          <a:off x="19310427" y="18315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148607</xdr:rowOff>
    </xdr:from>
    <xdr:ext cx="469744" cy="259045"/>
    <xdr:sp macro="" textlink="">
      <xdr:nvSpPr>
        <xdr:cNvPr id="858" name="n_4mainValue【庁舎】&#10;一人当たり面積">
          <a:extLst>
            <a:ext uri="{FF2B5EF4-FFF2-40B4-BE49-F238E27FC236}">
              <a16:creationId xmlns:a16="http://schemas.microsoft.com/office/drawing/2014/main" id="{00000000-0008-0000-0200-00005A030000}"/>
            </a:ext>
          </a:extLst>
        </xdr:cNvPr>
        <xdr:cNvSpPr txBox="1"/>
      </xdr:nvSpPr>
      <xdr:spPr>
        <a:xfrm>
          <a:off x="18421427" y="1832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9" name="正方形/長方形 858">
          <a:extLst>
            <a:ext uri="{FF2B5EF4-FFF2-40B4-BE49-F238E27FC236}">
              <a16:creationId xmlns:a16="http://schemas.microsoft.com/office/drawing/2014/main" id="{00000000-0008-0000-0200-00005B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0" name="正方形/長方形 859">
          <a:extLst>
            <a:ext uri="{FF2B5EF4-FFF2-40B4-BE49-F238E27FC236}">
              <a16:creationId xmlns:a16="http://schemas.microsoft.com/office/drawing/2014/main" id="{00000000-0008-0000-0200-00005C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1" name="テキスト ボックス 860">
          <a:extLst>
            <a:ext uri="{FF2B5EF4-FFF2-40B4-BE49-F238E27FC236}">
              <a16:creationId xmlns:a16="http://schemas.microsoft.com/office/drawing/2014/main" id="{00000000-0008-0000-0200-00005D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類似団体と比較して有形固定資産減価償却率が特に高い施設は体育館・プール</a:t>
          </a:r>
          <a:r>
            <a:rPr kumimoji="1" lang="ja-JP" altLang="en-US" sz="1100">
              <a:solidFill>
                <a:sysClr val="windowText" lastClr="000000"/>
              </a:solidFill>
              <a:effectLst/>
              <a:latin typeface="+mn-lt"/>
              <a:ea typeface="+mn-ea"/>
              <a:cs typeface="+mn-cs"/>
            </a:rPr>
            <a:t>、保健センター</a:t>
          </a:r>
          <a:r>
            <a:rPr kumimoji="1" lang="ja-JP" altLang="ja-JP" sz="1100">
              <a:solidFill>
                <a:sysClr val="windowText" lastClr="000000"/>
              </a:solidFill>
              <a:effectLst/>
              <a:latin typeface="+mn-lt"/>
              <a:ea typeface="+mn-ea"/>
              <a:cs typeface="+mn-cs"/>
            </a:rPr>
            <a:t>であり、特に低い施設は、福祉施設、市民会館（生涯学習センター）である。</a:t>
          </a:r>
          <a:endParaRPr lang="ja-JP" altLang="ja-JP" sz="1100">
            <a:solidFill>
              <a:sysClr val="windowText" lastClr="000000"/>
            </a:solidFill>
            <a:effectLst/>
          </a:endParaRPr>
        </a:p>
        <a:p>
          <a:r>
            <a:rPr kumimoji="1" lang="ja-JP" altLang="ja-JP" sz="1100">
              <a:solidFill>
                <a:sysClr val="windowText" lastClr="000000"/>
              </a:solidFill>
              <a:effectLst/>
              <a:latin typeface="+mn-lt"/>
              <a:ea typeface="+mn-ea"/>
              <a:cs typeface="+mn-cs"/>
            </a:rPr>
            <a:t>体育館・プールの一人当たりの面積において類似団体と比較すると大きく下回っており他自治体と比較すると施設が小規模である</a:t>
          </a:r>
          <a:r>
            <a:rPr kumimoji="1" lang="ja-JP" altLang="en-US" sz="1100">
              <a:solidFill>
                <a:sysClr val="windowText" lastClr="000000"/>
              </a:solidFill>
              <a:effectLst/>
              <a:latin typeface="+mn-lt"/>
              <a:ea typeface="+mn-ea"/>
              <a:cs typeface="+mn-cs"/>
            </a:rPr>
            <a:t>が、</a:t>
          </a:r>
          <a:endParaRPr lang="ja-JP" altLang="ja-JP" sz="1100">
            <a:solidFill>
              <a:sysClr val="windowText" lastClr="000000"/>
            </a:solidFill>
            <a:effectLst/>
          </a:endParaRPr>
        </a:p>
        <a:p>
          <a:r>
            <a:rPr kumimoji="1" lang="ja-JP" altLang="ja-JP" sz="1100">
              <a:solidFill>
                <a:sysClr val="windowText" lastClr="000000"/>
              </a:solidFill>
              <a:effectLst/>
              <a:latin typeface="+mn-lt"/>
              <a:ea typeface="+mn-ea"/>
              <a:cs typeface="+mn-cs"/>
            </a:rPr>
            <a:t>有形固定資産減価償却率もほぼ</a:t>
          </a:r>
          <a:r>
            <a:rPr kumimoji="1" lang="en-US" altLang="ja-JP" sz="1100">
              <a:solidFill>
                <a:sysClr val="windowText" lastClr="000000"/>
              </a:solidFill>
              <a:effectLst/>
              <a:latin typeface="+mn-lt"/>
              <a:ea typeface="+mn-ea"/>
              <a:cs typeface="+mn-cs"/>
            </a:rPr>
            <a:t>100%</a:t>
          </a:r>
          <a:r>
            <a:rPr kumimoji="1" lang="ja-JP" altLang="ja-JP" sz="1100">
              <a:solidFill>
                <a:sysClr val="windowText" lastClr="000000"/>
              </a:solidFill>
              <a:effectLst/>
              <a:latin typeface="+mn-lt"/>
              <a:ea typeface="+mn-ea"/>
              <a:cs typeface="+mn-cs"/>
            </a:rPr>
            <a:t>となっているため改修工事や利用者のニーズ把握の検討をする必要がある。</a:t>
          </a:r>
          <a:endParaRPr kumimoji="1" lang="en-US" altLang="ja-JP" sz="1100">
            <a:solidFill>
              <a:sysClr val="windowText" lastClr="000000"/>
            </a:solidFill>
            <a:effectLst/>
            <a:latin typeface="+mn-lt"/>
            <a:ea typeface="+mn-ea"/>
            <a:cs typeface="+mn-cs"/>
          </a:endParaRPr>
        </a:p>
        <a:p>
          <a:r>
            <a:rPr kumimoji="1" lang="ja-JP" altLang="en-US" sz="1100">
              <a:solidFill>
                <a:sysClr val="windowText" lastClr="000000"/>
              </a:solidFill>
              <a:effectLst/>
              <a:latin typeface="+mn-lt"/>
              <a:ea typeface="+mn-ea"/>
              <a:cs typeface="+mn-cs"/>
            </a:rPr>
            <a:t>一方で保健センターは一人当たりの面積において類似団体と比較すると上回っており、さらに有形固定資産減価償却率が増加傾向であるため施設利用者ニーズの観点から改修工事等を検討する必要がある。</a:t>
          </a:r>
          <a:endParaRPr lang="ja-JP" altLang="ja-JP" sz="1100">
            <a:solidFill>
              <a:sysClr val="windowText" lastClr="000000"/>
            </a:solidFill>
            <a:effectLst/>
          </a:endParaRPr>
        </a:p>
        <a:p>
          <a:r>
            <a:rPr kumimoji="1" lang="ja-JP" altLang="ja-JP" sz="1100">
              <a:solidFill>
                <a:sysClr val="windowText" lastClr="000000"/>
              </a:solidFill>
              <a:effectLst/>
              <a:latin typeface="+mn-lt"/>
              <a:ea typeface="+mn-ea"/>
              <a:cs typeface="+mn-cs"/>
            </a:rPr>
            <a:t>また、改修等を行わず年々老朽化が進んだことにより、一般廃棄物処理施設の減価償却率が類似団体の平均値を上回る結果となった。</a:t>
          </a:r>
          <a:endParaRPr lang="ja-JP" altLang="ja-JP" sz="1100">
            <a:solidFill>
              <a:sysClr val="windowText" lastClr="000000"/>
            </a:solidFill>
            <a:effectLst/>
          </a:endParaRPr>
        </a:p>
        <a:p>
          <a:r>
            <a:rPr kumimoji="1" lang="ja-JP" altLang="ja-JP" sz="1100">
              <a:solidFill>
                <a:sysClr val="windowText" lastClr="000000"/>
              </a:solidFill>
              <a:effectLst/>
              <a:latin typeface="+mn-lt"/>
              <a:ea typeface="+mn-ea"/>
              <a:cs typeface="+mn-cs"/>
            </a:rPr>
            <a:t>消防施設に関してもほぼ同じ傾向であり、今後改修や建替の検討がますます必要となる。</a:t>
          </a:r>
          <a:endParaRPr lang="ja-JP" altLang="ja-JP" sz="1100">
            <a:solidFill>
              <a:sysClr val="windowText" lastClr="00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10,146
10,015
57.93
11,104,890
10,232,813
853,185
4,118,376
10,282,595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町内に中心となる産業がないため財政基盤が弱く、類似団体平均を大きく下回っている。令和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年度は、公営住宅建設事業債（</a:t>
          </a:r>
          <a:r>
            <a:rPr kumimoji="1" lang="ja-JP" altLang="en-US" sz="1100">
              <a:solidFill>
                <a:schemeClr val="dk1"/>
              </a:solidFill>
              <a:effectLst/>
              <a:latin typeface="+mn-lt"/>
              <a:ea typeface="+mn-ea"/>
              <a:cs typeface="+mn-cs"/>
            </a:rPr>
            <a:t>Ｒ２</a:t>
          </a:r>
          <a:r>
            <a:rPr kumimoji="1" lang="ja-JP" altLang="ja-JP" sz="1100">
              <a:solidFill>
                <a:schemeClr val="dk1"/>
              </a:solidFill>
              <a:effectLst/>
              <a:latin typeface="+mn-lt"/>
              <a:ea typeface="+mn-ea"/>
              <a:cs typeface="+mn-cs"/>
            </a:rPr>
            <a:t>借入）の本格償還開始による元金償還額増（</a:t>
          </a:r>
          <a:r>
            <a:rPr kumimoji="1" lang="en-US" altLang="ja-JP" sz="1100">
              <a:solidFill>
                <a:schemeClr val="dk1"/>
              </a:solidFill>
              <a:effectLst/>
              <a:latin typeface="+mn-lt"/>
              <a:ea typeface="+mn-ea"/>
              <a:cs typeface="+mn-cs"/>
            </a:rPr>
            <a:t>23,863</a:t>
          </a:r>
          <a:r>
            <a:rPr kumimoji="1" lang="ja-JP" altLang="ja-JP" sz="1100">
              <a:solidFill>
                <a:schemeClr val="dk1"/>
              </a:solidFill>
              <a:effectLst/>
              <a:latin typeface="+mn-lt"/>
              <a:ea typeface="+mn-ea"/>
              <a:cs typeface="+mn-cs"/>
            </a:rPr>
            <a:t>千円）、災害復旧事業債（Ｒ</a:t>
          </a:r>
          <a:r>
            <a:rPr kumimoji="1" lang="ja-JP" altLang="en-US" sz="1100">
              <a:solidFill>
                <a:schemeClr val="dk1"/>
              </a:solidFill>
              <a:effectLst/>
              <a:latin typeface="+mn-lt"/>
              <a:ea typeface="+mn-ea"/>
              <a:cs typeface="+mn-cs"/>
            </a:rPr>
            <a:t>２</a:t>
          </a:r>
          <a:r>
            <a:rPr kumimoji="1" lang="ja-JP" altLang="ja-JP" sz="1100">
              <a:solidFill>
                <a:schemeClr val="dk1"/>
              </a:solidFill>
              <a:effectLst/>
              <a:latin typeface="+mn-lt"/>
              <a:ea typeface="+mn-ea"/>
              <a:cs typeface="+mn-cs"/>
            </a:rPr>
            <a:t>借入）の本格償還開始による元金償還金増（</a:t>
          </a:r>
          <a:r>
            <a:rPr kumimoji="1" lang="en-US" altLang="ja-JP" sz="1100">
              <a:solidFill>
                <a:schemeClr val="dk1"/>
              </a:solidFill>
              <a:effectLst/>
              <a:latin typeface="+mn-lt"/>
              <a:ea typeface="+mn-ea"/>
              <a:cs typeface="+mn-cs"/>
            </a:rPr>
            <a:t>8,563</a:t>
          </a:r>
          <a:r>
            <a:rPr kumimoji="1" lang="ja-JP" altLang="ja-JP" sz="1100">
              <a:solidFill>
                <a:schemeClr val="dk1"/>
              </a:solidFill>
              <a:effectLst/>
              <a:latin typeface="+mn-lt"/>
              <a:ea typeface="+mn-ea"/>
              <a:cs typeface="+mn-cs"/>
            </a:rPr>
            <a:t>千円）により、基準財政需要額が前年度と比べ</a:t>
          </a:r>
          <a:r>
            <a:rPr kumimoji="1" lang="en-US" altLang="ja-JP" sz="1100">
              <a:solidFill>
                <a:schemeClr val="dk1"/>
              </a:solidFill>
              <a:effectLst/>
              <a:latin typeface="+mn-lt"/>
              <a:ea typeface="+mn-ea"/>
              <a:cs typeface="+mn-cs"/>
            </a:rPr>
            <a:t>53,751</a:t>
          </a:r>
          <a:r>
            <a:rPr kumimoji="1" lang="ja-JP" altLang="ja-JP" sz="1100">
              <a:solidFill>
                <a:schemeClr val="dk1"/>
              </a:solidFill>
              <a:effectLst/>
              <a:latin typeface="+mn-lt"/>
              <a:ea typeface="+mn-ea"/>
              <a:cs typeface="+mn-cs"/>
            </a:rPr>
            <a:t>千円増加した。今後も、償還額は同規模を継続し、大幅な増収は見込めないため、行財政改革による経費削減を引き続き実施するとともに、税収の徴収率強化（対前年度比プラス目標）の取組みを行い収入の確保に努め、財政基盤の強化を図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146352</xdr:rowOff>
    </xdr:from>
    <xdr:to>
      <xdr:col>23</xdr:col>
      <xdr:colOff>133350</xdr:colOff>
      <xdr:row>44</xdr:row>
      <xdr:rowOff>84667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318552"/>
          <a:ext cx="0" cy="13099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61279</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6062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146352</xdr:rowOff>
    </xdr:from>
    <xdr:to>
      <xdr:col>24</xdr:col>
      <xdr:colOff>12700</xdr:colOff>
      <xdr:row>36</xdr:row>
      <xdr:rowOff>146352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31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129722</xdr:rowOff>
    </xdr:from>
    <xdr:to>
      <xdr:col>23</xdr:col>
      <xdr:colOff>133350</xdr:colOff>
      <xdr:row>43</xdr:row>
      <xdr:rowOff>141212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502072"/>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117522</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1469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100995</xdr:rowOff>
    </xdr:from>
    <xdr:to>
      <xdr:col>23</xdr:col>
      <xdr:colOff>184150</xdr:colOff>
      <xdr:row>43</xdr:row>
      <xdr:rowOff>31145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118231</xdr:rowOff>
    </xdr:from>
    <xdr:to>
      <xdr:col>19</xdr:col>
      <xdr:colOff>133350</xdr:colOff>
      <xdr:row>43</xdr:row>
      <xdr:rowOff>129722</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490581"/>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100995</xdr:rowOff>
    </xdr:from>
    <xdr:to>
      <xdr:col>19</xdr:col>
      <xdr:colOff>184150</xdr:colOff>
      <xdr:row>43</xdr:row>
      <xdr:rowOff>31145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0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41322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070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106741</xdr:rowOff>
    </xdr:from>
    <xdr:to>
      <xdr:col>15</xdr:col>
      <xdr:colOff>82550</xdr:colOff>
      <xdr:row>43</xdr:row>
      <xdr:rowOff>118231</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479091"/>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89505</xdr:rowOff>
    </xdr:from>
    <xdr:to>
      <xdr:col>15</xdr:col>
      <xdr:colOff>133350</xdr:colOff>
      <xdr:row>43</xdr:row>
      <xdr:rowOff>19655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29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29832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059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106741</xdr:rowOff>
    </xdr:from>
    <xdr:to>
      <xdr:col>11</xdr:col>
      <xdr:colOff>31750</xdr:colOff>
      <xdr:row>43</xdr:row>
      <xdr:rowOff>118231</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flipV="1">
          <a:off x="1447800" y="7479091"/>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66524</xdr:rowOff>
    </xdr:from>
    <xdr:to>
      <xdr:col>11</xdr:col>
      <xdr:colOff>82550</xdr:colOff>
      <xdr:row>42</xdr:row>
      <xdr:rowOff>168124</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2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6851</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03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55033</xdr:rowOff>
    </xdr:from>
    <xdr:to>
      <xdr:col>7</xdr:col>
      <xdr:colOff>31750</xdr:colOff>
      <xdr:row>42</xdr:row>
      <xdr:rowOff>156633</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166810</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90412</xdr:rowOff>
    </xdr:from>
    <xdr:to>
      <xdr:col>23</xdr:col>
      <xdr:colOff>184150</xdr:colOff>
      <xdr:row>44</xdr:row>
      <xdr:rowOff>20562</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4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157739</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358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78922</xdr:rowOff>
    </xdr:from>
    <xdr:to>
      <xdr:col>19</xdr:col>
      <xdr:colOff>184150</xdr:colOff>
      <xdr:row>44</xdr:row>
      <xdr:rowOff>9072</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165299</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537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67431</xdr:rowOff>
    </xdr:from>
    <xdr:to>
      <xdr:col>15</xdr:col>
      <xdr:colOff>133350</xdr:colOff>
      <xdr:row>43</xdr:row>
      <xdr:rowOff>169031</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153808</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526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55941</xdr:rowOff>
    </xdr:from>
    <xdr:to>
      <xdr:col>11</xdr:col>
      <xdr:colOff>82550</xdr:colOff>
      <xdr:row>43</xdr:row>
      <xdr:rowOff>157541</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42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142318</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51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67431</xdr:rowOff>
    </xdr:from>
    <xdr:to>
      <xdr:col>7</xdr:col>
      <xdr:colOff>31750</xdr:colOff>
      <xdr:row>43</xdr:row>
      <xdr:rowOff>169031</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153808</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526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町内に中心となる産業がないため財政基盤が弱く、類似団体平均を大きく下回っている。令和５年度は、公営住宅建設事業債（Ｒ２借入）の本格償還開始による元金償還額増（</a:t>
          </a:r>
          <a:r>
            <a:rPr kumimoji="1" lang="en-US" altLang="ja-JP" sz="1100">
              <a:solidFill>
                <a:schemeClr val="dk1"/>
              </a:solidFill>
              <a:effectLst/>
              <a:latin typeface="+mn-lt"/>
              <a:ea typeface="+mn-ea"/>
              <a:cs typeface="+mn-cs"/>
            </a:rPr>
            <a:t>23,863</a:t>
          </a:r>
          <a:r>
            <a:rPr kumimoji="1" lang="ja-JP" altLang="ja-JP" sz="1100">
              <a:solidFill>
                <a:schemeClr val="dk1"/>
              </a:solidFill>
              <a:effectLst/>
              <a:latin typeface="+mn-lt"/>
              <a:ea typeface="+mn-ea"/>
              <a:cs typeface="+mn-cs"/>
            </a:rPr>
            <a:t>千円）、災害復旧事業債（Ｒ２借入）の本格償還開始による元金償還金増（</a:t>
          </a:r>
          <a:r>
            <a:rPr kumimoji="1" lang="en-US" altLang="ja-JP" sz="1100">
              <a:solidFill>
                <a:schemeClr val="dk1"/>
              </a:solidFill>
              <a:effectLst/>
              <a:latin typeface="+mn-lt"/>
              <a:ea typeface="+mn-ea"/>
              <a:cs typeface="+mn-cs"/>
            </a:rPr>
            <a:t>8,563</a:t>
          </a:r>
          <a:r>
            <a:rPr kumimoji="1" lang="ja-JP" altLang="ja-JP" sz="1100">
              <a:solidFill>
                <a:schemeClr val="dk1"/>
              </a:solidFill>
              <a:effectLst/>
              <a:latin typeface="+mn-lt"/>
              <a:ea typeface="+mn-ea"/>
              <a:cs typeface="+mn-cs"/>
            </a:rPr>
            <a:t>千円）により、基準財政需要額が前年度と比べ</a:t>
          </a:r>
          <a:r>
            <a:rPr kumimoji="1" lang="en-US" altLang="ja-JP" sz="1100">
              <a:solidFill>
                <a:schemeClr val="dk1"/>
              </a:solidFill>
              <a:effectLst/>
              <a:latin typeface="+mn-lt"/>
              <a:ea typeface="+mn-ea"/>
              <a:cs typeface="+mn-cs"/>
            </a:rPr>
            <a:t>53,751</a:t>
          </a:r>
          <a:r>
            <a:rPr kumimoji="1" lang="ja-JP" altLang="ja-JP" sz="1100">
              <a:solidFill>
                <a:schemeClr val="dk1"/>
              </a:solidFill>
              <a:effectLst/>
              <a:latin typeface="+mn-lt"/>
              <a:ea typeface="+mn-ea"/>
              <a:cs typeface="+mn-cs"/>
            </a:rPr>
            <a:t>千円増加した。今後も、償還額は同規模を継続し、大幅な増収は見込めないため、行財政改革による経費削減を引き続き実施するとともに、税収の徴収率強化（対前年度比プラス目標）の取組みを行い収入の確保に努め、財政基盤の強化を図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67</xdr:row>
      <xdr:rowOff>17272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090404"/>
          <a:ext cx="0" cy="14140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160799</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476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17272</xdr:rowOff>
    </xdr:from>
    <xdr:to>
      <xdr:col>24</xdr:col>
      <xdr:colOff>12700</xdr:colOff>
      <xdr:row>67</xdr:row>
      <xdr:rowOff>17272</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04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49276</xdr:rowOff>
    </xdr:from>
    <xdr:to>
      <xdr:col>23</xdr:col>
      <xdr:colOff>133350</xdr:colOff>
      <xdr:row>62</xdr:row>
      <xdr:rowOff>102362</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0679176"/>
          <a:ext cx="8382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117619</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9189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145542</xdr:rowOff>
    </xdr:from>
    <xdr:to>
      <xdr:col>23</xdr:col>
      <xdr:colOff>184150</xdr:colOff>
      <xdr:row>64</xdr:row>
      <xdr:rowOff>75692</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946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100076</xdr:rowOff>
    </xdr:from>
    <xdr:to>
      <xdr:col>19</xdr:col>
      <xdr:colOff>133350</xdr:colOff>
      <xdr:row>62</xdr:row>
      <xdr:rowOff>49276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0558526"/>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149877</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95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100076</xdr:rowOff>
    </xdr:from>
    <xdr:to>
      <xdr:col>15</xdr:col>
      <xdr:colOff>82550</xdr:colOff>
      <xdr:row>63</xdr:row>
      <xdr:rowOff>37084</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0558526"/>
          <a:ext cx="889000" cy="279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80518</xdr:rowOff>
    </xdr:from>
    <xdr:to>
      <xdr:col>15</xdr:col>
      <xdr:colOff>133350</xdr:colOff>
      <xdr:row>63</xdr:row>
      <xdr:rowOff>10668</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166895</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796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37084</xdr:rowOff>
    </xdr:from>
    <xdr:to>
      <xdr:col>11</xdr:col>
      <xdr:colOff>31750</xdr:colOff>
      <xdr:row>63</xdr:row>
      <xdr:rowOff>143256</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0838434"/>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164846</xdr:rowOff>
    </xdr:from>
    <xdr:to>
      <xdr:col>11</xdr:col>
      <xdr:colOff>82550</xdr:colOff>
      <xdr:row>64</xdr:row>
      <xdr:rowOff>94996</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966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79773</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1052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17526</xdr:rowOff>
    </xdr:from>
    <xdr:to>
      <xdr:col>7</xdr:col>
      <xdr:colOff>31750</xdr:colOff>
      <xdr:row>64</xdr:row>
      <xdr:rowOff>119126</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990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103903</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1076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51562</xdr:rowOff>
    </xdr:from>
    <xdr:to>
      <xdr:col>23</xdr:col>
      <xdr:colOff>184150</xdr:colOff>
      <xdr:row>62</xdr:row>
      <xdr:rowOff>153162</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68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68089</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52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169926</xdr:rowOff>
    </xdr:from>
    <xdr:to>
      <xdr:col>19</xdr:col>
      <xdr:colOff>184150</xdr:colOff>
      <xdr:row>62</xdr:row>
      <xdr:rowOff>100076</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62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110253</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397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49276</xdr:rowOff>
    </xdr:from>
    <xdr:to>
      <xdr:col>15</xdr:col>
      <xdr:colOff>133350</xdr:colOff>
      <xdr:row>61</xdr:row>
      <xdr:rowOff>150876</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507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161053</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276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157734</xdr:rowOff>
    </xdr:from>
    <xdr:to>
      <xdr:col>11</xdr:col>
      <xdr:colOff>82550</xdr:colOff>
      <xdr:row>63</xdr:row>
      <xdr:rowOff>87884</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787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98061</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556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92456</xdr:rowOff>
    </xdr:from>
    <xdr:to>
      <xdr:col>7</xdr:col>
      <xdr:colOff>31750</xdr:colOff>
      <xdr:row>64</xdr:row>
      <xdr:rowOff>22606</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893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32783</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662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[343,401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類似団体平均と比較して</a:t>
          </a:r>
          <a:r>
            <a:rPr kumimoji="1" lang="en-US" altLang="ja-JP" sz="1100">
              <a:solidFill>
                <a:schemeClr val="dk1"/>
              </a:solidFill>
              <a:effectLst/>
              <a:latin typeface="+mn-lt"/>
              <a:ea typeface="+mn-ea"/>
              <a:cs typeface="+mn-cs"/>
            </a:rPr>
            <a:t>126,174</a:t>
          </a:r>
          <a:r>
            <a:rPr kumimoji="1" lang="ja-JP" altLang="ja-JP" sz="1100">
              <a:solidFill>
                <a:schemeClr val="dk1"/>
              </a:solidFill>
              <a:effectLst/>
              <a:latin typeface="+mn-lt"/>
              <a:ea typeface="+mn-ea"/>
              <a:cs typeface="+mn-cs"/>
            </a:rPr>
            <a:t>円上回り、前年度から</a:t>
          </a:r>
          <a:r>
            <a:rPr kumimoji="1" lang="en-US" altLang="ja-JP" sz="1100">
              <a:solidFill>
                <a:schemeClr val="dk1"/>
              </a:solidFill>
              <a:effectLst/>
              <a:latin typeface="+mn-lt"/>
              <a:ea typeface="+mn-ea"/>
              <a:cs typeface="+mn-cs"/>
            </a:rPr>
            <a:t>92,975</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の大幅</a:t>
          </a:r>
          <a:r>
            <a:rPr kumimoji="1" lang="ja-JP" altLang="ja-JP" sz="1100">
              <a:solidFill>
                <a:schemeClr val="dk1"/>
              </a:solidFill>
              <a:effectLst/>
              <a:latin typeface="+mn-lt"/>
              <a:ea typeface="+mn-ea"/>
              <a:cs typeface="+mn-cs"/>
            </a:rPr>
            <a:t>増</a:t>
          </a:r>
          <a:r>
            <a:rPr kumimoji="1" lang="ja-JP" altLang="en-US" sz="1100">
              <a:solidFill>
                <a:schemeClr val="dk1"/>
              </a:solidFill>
              <a:effectLst/>
              <a:latin typeface="+mn-lt"/>
              <a:ea typeface="+mn-ea"/>
              <a:cs typeface="+mn-cs"/>
            </a:rPr>
            <a:t>となった</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前年度から増加した主な要因</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物件費</a:t>
          </a:r>
          <a:r>
            <a:rPr kumimoji="1" lang="ja-JP" altLang="en-US" sz="1100">
              <a:solidFill>
                <a:schemeClr val="dk1"/>
              </a:solidFill>
              <a:effectLst/>
              <a:latin typeface="+mn-lt"/>
              <a:ea typeface="+mn-ea"/>
              <a:cs typeface="+mn-cs"/>
            </a:rPr>
            <a:t>の急増によるものであり</a:t>
          </a:r>
          <a:r>
            <a:rPr kumimoji="1" lang="ja-JP" altLang="ja-JP" sz="1100">
              <a:solidFill>
                <a:schemeClr val="dk1"/>
              </a:solidFill>
              <a:effectLst/>
              <a:latin typeface="+mn-lt"/>
              <a:ea typeface="+mn-ea"/>
              <a:cs typeface="+mn-cs"/>
            </a:rPr>
            <a:t>、ふるさと納税の増（</a:t>
          </a:r>
          <a:r>
            <a:rPr kumimoji="1" lang="en-US" altLang="ja-JP" sz="1100">
              <a:solidFill>
                <a:schemeClr val="dk1"/>
              </a:solidFill>
              <a:effectLst/>
              <a:latin typeface="+mn-lt"/>
              <a:ea typeface="+mn-ea"/>
              <a:cs typeface="+mn-cs"/>
            </a:rPr>
            <a:t>1,492,349</a:t>
          </a:r>
          <a:r>
            <a:rPr kumimoji="1" lang="ja-JP" altLang="ja-JP" sz="1100">
              <a:solidFill>
                <a:schemeClr val="dk1"/>
              </a:solidFill>
              <a:effectLst/>
              <a:latin typeface="+mn-lt"/>
              <a:ea typeface="+mn-ea"/>
              <a:cs typeface="+mn-cs"/>
            </a:rPr>
            <a:t>千円）に伴う返礼品代の増（</a:t>
          </a:r>
          <a:r>
            <a:rPr kumimoji="1" lang="en-US" altLang="ja-JP" sz="1100">
              <a:solidFill>
                <a:schemeClr val="dk1"/>
              </a:solidFill>
              <a:effectLst/>
              <a:latin typeface="+mn-lt"/>
              <a:ea typeface="+mn-ea"/>
              <a:cs typeface="+mn-cs"/>
            </a:rPr>
            <a:t>658,796</a:t>
          </a:r>
          <a:r>
            <a:rPr kumimoji="1" lang="ja-JP" altLang="ja-JP" sz="1100">
              <a:solidFill>
                <a:schemeClr val="dk1"/>
              </a:solidFill>
              <a:effectLst/>
              <a:latin typeface="+mn-lt"/>
              <a:ea typeface="+mn-ea"/>
              <a:cs typeface="+mn-cs"/>
            </a:rPr>
            <a:t>千円）によるものである。今後</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、会計年度任用職員の定期昇給などによる人件費の増加</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見込まれることから、引き続き、行財政改革の更なる推進により物件費の抑制に努める。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id="{00000000-0008-0000-0300-0000BE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93185</xdr:rowOff>
    </xdr:from>
    <xdr:to>
      <xdr:col>23</xdr:col>
      <xdr:colOff>133350</xdr:colOff>
      <xdr:row>89</xdr:row>
      <xdr:rowOff>146045</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953000" y="13809185"/>
          <a:ext cx="0" cy="15959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118122</xdr:rowOff>
    </xdr:from>
    <xdr:ext cx="762000" cy="259045"/>
    <xdr:sp macro="" textlink="">
      <xdr:nvSpPr>
        <xdr:cNvPr id="192" name="人件費・物件費等の状況最小値テキスト">
          <a:extLst>
            <a:ext uri="{FF2B5EF4-FFF2-40B4-BE49-F238E27FC236}">
              <a16:creationId xmlns:a16="http://schemas.microsoft.com/office/drawing/2014/main" id="{00000000-0008-0000-0300-0000C0000000}"/>
            </a:ext>
          </a:extLst>
        </xdr:cNvPr>
        <xdr:cNvSpPr txBox="1"/>
      </xdr:nvSpPr>
      <xdr:spPr>
        <a:xfrm>
          <a:off x="5041900" y="1537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146045</xdr:rowOff>
    </xdr:from>
    <xdr:to>
      <xdr:col>24</xdr:col>
      <xdr:colOff>12700</xdr:colOff>
      <xdr:row>89</xdr:row>
      <xdr:rowOff>146045</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5405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8112</xdr:rowOff>
    </xdr:from>
    <xdr:ext cx="762000" cy="259045"/>
    <xdr:sp macro="" textlink="">
      <xdr:nvSpPr>
        <xdr:cNvPr id="194" name="人件費・物件費等の状況最大値テキスト">
          <a:extLst>
            <a:ext uri="{FF2B5EF4-FFF2-40B4-BE49-F238E27FC236}">
              <a16:creationId xmlns:a16="http://schemas.microsoft.com/office/drawing/2014/main" id="{00000000-0008-0000-0300-0000C2000000}"/>
            </a:ext>
          </a:extLst>
        </xdr:cNvPr>
        <xdr:cNvSpPr txBox="1"/>
      </xdr:nvSpPr>
      <xdr:spPr>
        <a:xfrm>
          <a:off x="5041900" y="13552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93185</xdr:rowOff>
    </xdr:from>
    <xdr:to>
      <xdr:col>24</xdr:col>
      <xdr:colOff>12700</xdr:colOff>
      <xdr:row>80</xdr:row>
      <xdr:rowOff>93185</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864100" y="13809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31404</xdr:rowOff>
    </xdr:from>
    <xdr:to>
      <xdr:col>23</xdr:col>
      <xdr:colOff>133350</xdr:colOff>
      <xdr:row>85</xdr:row>
      <xdr:rowOff>9003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114800" y="14261754"/>
          <a:ext cx="838200" cy="320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54140</xdr:rowOff>
    </xdr:from>
    <xdr:ext cx="762000" cy="259045"/>
    <xdr:sp macro="" textlink="">
      <xdr:nvSpPr>
        <xdr:cNvPr id="197" name="人件費・物件費等の状況平均値テキスト">
          <a:extLst>
            <a:ext uri="{FF2B5EF4-FFF2-40B4-BE49-F238E27FC236}">
              <a16:creationId xmlns:a16="http://schemas.microsoft.com/office/drawing/2014/main" id="{00000000-0008-0000-0300-0000C5000000}"/>
            </a:ext>
          </a:extLst>
        </xdr:cNvPr>
        <xdr:cNvSpPr txBox="1"/>
      </xdr:nvSpPr>
      <xdr:spPr>
        <a:xfrm>
          <a:off x="5041900" y="139415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37613</xdr:rowOff>
    </xdr:from>
    <xdr:to>
      <xdr:col>23</xdr:col>
      <xdr:colOff>184150</xdr:colOff>
      <xdr:row>82</xdr:row>
      <xdr:rowOff>139213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902200" y="1409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44258</xdr:rowOff>
    </xdr:from>
    <xdr:to>
      <xdr:col>19</xdr:col>
      <xdr:colOff>133350</xdr:colOff>
      <xdr:row>83</xdr:row>
      <xdr:rowOff>31404</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3225800" y="14103158"/>
          <a:ext cx="889000" cy="158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29829</xdr:rowOff>
    </xdr:from>
    <xdr:to>
      <xdr:col>19</xdr:col>
      <xdr:colOff>184150</xdr:colOff>
      <xdr:row>82</xdr:row>
      <xdr:rowOff>131429</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4064000" y="14088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141606</xdr:rowOff>
    </xdr:from>
    <xdr:ext cx="7366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3733800" y="138576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120242</xdr:rowOff>
    </xdr:from>
    <xdr:to>
      <xdr:col>15</xdr:col>
      <xdr:colOff>82550</xdr:colOff>
      <xdr:row>82</xdr:row>
      <xdr:rowOff>44258</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2336800" y="14007692"/>
          <a:ext cx="889000" cy="95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164153</xdr:rowOff>
    </xdr:from>
    <xdr:to>
      <xdr:col>15</xdr:col>
      <xdr:colOff>133350</xdr:colOff>
      <xdr:row>82</xdr:row>
      <xdr:rowOff>94303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3175000" y="14051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104480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2844800" y="13820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32196</xdr:rowOff>
    </xdr:from>
    <xdr:to>
      <xdr:col>11</xdr:col>
      <xdr:colOff>31750</xdr:colOff>
      <xdr:row>81</xdr:row>
      <xdr:rowOff>120242</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1447800" y="13919646"/>
          <a:ext cx="889000" cy="88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153208</xdr:rowOff>
    </xdr:from>
    <xdr:to>
      <xdr:col>11</xdr:col>
      <xdr:colOff>82550</xdr:colOff>
      <xdr:row>82</xdr:row>
      <xdr:rowOff>83358</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2286000" y="1404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68135</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955800" y="14127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106431</xdr:rowOff>
    </xdr:from>
    <xdr:to>
      <xdr:col>7</xdr:col>
      <xdr:colOff>31750</xdr:colOff>
      <xdr:row>82</xdr:row>
      <xdr:rowOff>36581</xdr:rowOff>
    </xdr:to>
    <xdr:sp macro="" textlink="">
      <xdr:nvSpPr>
        <xdr:cNvPr id="208" name="フローチャート: 判断 207">
          <a:extLst>
            <a:ext uri="{FF2B5EF4-FFF2-40B4-BE49-F238E27FC236}">
              <a16:creationId xmlns:a16="http://schemas.microsoft.com/office/drawing/2014/main" id="{00000000-0008-0000-0300-0000D0000000}"/>
            </a:ext>
          </a:extLst>
        </xdr:cNvPr>
        <xdr:cNvSpPr/>
      </xdr:nvSpPr>
      <xdr:spPr>
        <a:xfrm>
          <a:off x="1397000" y="1399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21358</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066800" y="14080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129653</xdr:rowOff>
    </xdr:from>
    <xdr:to>
      <xdr:col>23</xdr:col>
      <xdr:colOff>184150</xdr:colOff>
      <xdr:row>85</xdr:row>
      <xdr:rowOff>59803</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902200" y="14531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101730</xdr:rowOff>
    </xdr:from>
    <xdr:ext cx="762000" cy="259045"/>
    <xdr:sp macro="" textlink="">
      <xdr:nvSpPr>
        <xdr:cNvPr id="216" name="人件費・物件費等の状況該当値テキスト">
          <a:extLst>
            <a:ext uri="{FF2B5EF4-FFF2-40B4-BE49-F238E27FC236}">
              <a16:creationId xmlns:a16="http://schemas.microsoft.com/office/drawing/2014/main" id="{00000000-0008-0000-0300-0000D8000000}"/>
            </a:ext>
          </a:extLst>
        </xdr:cNvPr>
        <xdr:cNvSpPr txBox="1"/>
      </xdr:nvSpPr>
      <xdr:spPr>
        <a:xfrm>
          <a:off x="5041900" y="14503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152054</xdr:rowOff>
    </xdr:from>
    <xdr:to>
      <xdr:col>19</xdr:col>
      <xdr:colOff>184150</xdr:colOff>
      <xdr:row>83</xdr:row>
      <xdr:rowOff>82204</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4064000" y="14210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66981</xdr:rowOff>
    </xdr:from>
    <xdr:ext cx="7366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3733800" y="142973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164908</xdr:rowOff>
    </xdr:from>
    <xdr:to>
      <xdr:col>15</xdr:col>
      <xdr:colOff>133350</xdr:colOff>
      <xdr:row>82</xdr:row>
      <xdr:rowOff>95058</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3175000" y="1405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79835</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2844800" y="14138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69442</xdr:rowOff>
    </xdr:from>
    <xdr:to>
      <xdr:col>11</xdr:col>
      <xdr:colOff>82550</xdr:colOff>
      <xdr:row>81</xdr:row>
      <xdr:rowOff>171042</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2286000" y="13956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9769</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955800" y="13725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152846</xdr:rowOff>
    </xdr:from>
    <xdr:to>
      <xdr:col>7</xdr:col>
      <xdr:colOff>31750</xdr:colOff>
      <xdr:row>81</xdr:row>
      <xdr:rowOff>82996</xdr:rowOff>
    </xdr:to>
    <xdr:sp macro="" textlink="">
      <xdr:nvSpPr>
        <xdr:cNvPr id="223" name="楕円 222">
          <a:extLst>
            <a:ext uri="{FF2B5EF4-FFF2-40B4-BE49-F238E27FC236}">
              <a16:creationId xmlns:a16="http://schemas.microsoft.com/office/drawing/2014/main" id="{00000000-0008-0000-0300-0000DF000000}"/>
            </a:ext>
          </a:extLst>
        </xdr:cNvPr>
        <xdr:cNvSpPr/>
      </xdr:nvSpPr>
      <xdr:spPr>
        <a:xfrm>
          <a:off x="1397000" y="13868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93173</xdr:rowOff>
    </xdr:from>
    <xdr:ext cx="762000" cy="259045"/>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066800" y="13637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類似団体平均と比較すると、</a:t>
          </a:r>
          <a:r>
            <a:rPr kumimoji="1" lang="en-US" altLang="ja-JP" sz="1100">
              <a:solidFill>
                <a:schemeClr val="dk1"/>
              </a:solidFill>
              <a:effectLst/>
              <a:latin typeface="+mn-lt"/>
              <a:ea typeface="+mn-ea"/>
              <a:cs typeface="+mn-cs"/>
            </a:rPr>
            <a:t>3.8</a:t>
          </a:r>
          <a:r>
            <a:rPr kumimoji="1" lang="ja-JP" altLang="ja-JP" sz="1100">
              <a:solidFill>
                <a:schemeClr val="dk1"/>
              </a:solidFill>
              <a:effectLst/>
              <a:latin typeface="+mn-lt"/>
              <a:ea typeface="+mn-ea"/>
              <a:cs typeface="+mn-cs"/>
            </a:rPr>
            <a:t>ポイント低く、本町において前年度と比較すると</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ポイント増加し、徐々に類似団体に近づいてきている。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職員構成において、任期付職員及び民間企業職務経験採用職員の占める割合が大きいため類似団体と比較すると依然として低い水準にある。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84666</xdr:rowOff>
    </xdr:from>
    <xdr:to>
      <xdr:col>81</xdr:col>
      <xdr:colOff>44450</xdr:colOff>
      <xdr:row>89</xdr:row>
      <xdr:rowOff>123472</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800666"/>
          <a:ext cx="0" cy="15818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95549</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354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123472</xdr:rowOff>
    </xdr:from>
    <xdr:to>
      <xdr:col>81</xdr:col>
      <xdr:colOff>133350</xdr:colOff>
      <xdr:row>89</xdr:row>
      <xdr:rowOff>123472</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382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171043</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544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84666</xdr:rowOff>
    </xdr:from>
    <xdr:to>
      <xdr:col>81</xdr:col>
      <xdr:colOff>133350</xdr:colOff>
      <xdr:row>80</xdr:row>
      <xdr:rowOff>84666</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800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9878</xdr:rowOff>
    </xdr:from>
    <xdr:to>
      <xdr:col>81</xdr:col>
      <xdr:colOff>44450</xdr:colOff>
      <xdr:row>82</xdr:row>
      <xdr:rowOff>63500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179800" y="14068778"/>
          <a:ext cx="8382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151288</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553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81</xdr:row>
      <xdr:rowOff>127705</xdr:rowOff>
    </xdr:from>
    <xdr:to>
      <xdr:col>77</xdr:col>
      <xdr:colOff>44450</xdr:colOff>
      <xdr:row>82</xdr:row>
      <xdr:rowOff>9878</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5290800" y="14015155"/>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21166</xdr:rowOff>
    </xdr:from>
    <xdr:to>
      <xdr:col>77</xdr:col>
      <xdr:colOff>95250</xdr:colOff>
      <xdr:row>85</xdr:row>
      <xdr:rowOff>122766</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107543</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680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81</xdr:row>
      <xdr:rowOff>127705</xdr:rowOff>
    </xdr:from>
    <xdr:to>
      <xdr:col>72</xdr:col>
      <xdr:colOff>203200</xdr:colOff>
      <xdr:row>81</xdr:row>
      <xdr:rowOff>141111</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4401800" y="140151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21166</xdr:rowOff>
    </xdr:from>
    <xdr:to>
      <xdr:col>73</xdr:col>
      <xdr:colOff>44450</xdr:colOff>
      <xdr:row>85</xdr:row>
      <xdr:rowOff>122766</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107543</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81</xdr:row>
      <xdr:rowOff>114300</xdr:rowOff>
    </xdr:from>
    <xdr:to>
      <xdr:col>68</xdr:col>
      <xdr:colOff>152400</xdr:colOff>
      <xdr:row>81</xdr:row>
      <xdr:rowOff>141111</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3512800" y="14001750"/>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74789</xdr:rowOff>
    </xdr:from>
    <xdr:to>
      <xdr:col>68</xdr:col>
      <xdr:colOff>203200</xdr:colOff>
      <xdr:row>86</xdr:row>
      <xdr:rowOff>4939</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161166</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73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74789</xdr:rowOff>
    </xdr:from>
    <xdr:to>
      <xdr:col>64</xdr:col>
      <xdr:colOff>152400</xdr:colOff>
      <xdr:row>86</xdr:row>
      <xdr:rowOff>4939</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161166</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73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12700</xdr:rowOff>
    </xdr:from>
    <xdr:to>
      <xdr:col>81</xdr:col>
      <xdr:colOff>95250</xdr:colOff>
      <xdr:row>82</xdr:row>
      <xdr:rowOff>114300</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29227</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391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81</xdr:row>
      <xdr:rowOff>130528</xdr:rowOff>
    </xdr:from>
    <xdr:to>
      <xdr:col>77</xdr:col>
      <xdr:colOff>95250</xdr:colOff>
      <xdr:row>82</xdr:row>
      <xdr:rowOff>60678</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017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70855</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37868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81</xdr:row>
      <xdr:rowOff>76905</xdr:rowOff>
    </xdr:from>
    <xdr:to>
      <xdr:col>73</xdr:col>
      <xdr:colOff>44450</xdr:colOff>
      <xdr:row>82</xdr:row>
      <xdr:rowOff>7055</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3964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17232</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3733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90311</xdr:rowOff>
    </xdr:from>
    <xdr:to>
      <xdr:col>68</xdr:col>
      <xdr:colOff>203200</xdr:colOff>
      <xdr:row>82</xdr:row>
      <xdr:rowOff>20461</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3977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30638</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374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81</xdr:row>
      <xdr:rowOff>63500</xdr:rowOff>
    </xdr:from>
    <xdr:to>
      <xdr:col>64</xdr:col>
      <xdr:colOff>152400</xdr:colOff>
      <xdr:row>81</xdr:row>
      <xdr:rowOff>165100</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395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3827</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3719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類似団体平均及び県平均と比較するとほぼ同水準となっており、経年比較すると微減の傾向にある。</a:t>
          </a:r>
          <a:endParaRPr lang="ja-JP" altLang="ja-JP" sz="1400">
            <a:effectLst/>
          </a:endParaRPr>
        </a:p>
        <a:p>
          <a:r>
            <a:rPr kumimoji="1" lang="ja-JP" altLang="ja-JP" sz="1100">
              <a:solidFill>
                <a:schemeClr val="dk1"/>
              </a:solidFill>
              <a:effectLst/>
              <a:latin typeface="+mn-lt"/>
              <a:ea typeface="+mn-ea"/>
              <a:cs typeface="+mn-cs"/>
            </a:rPr>
            <a:t>　引き続き適正な定員管理に努めるだけでなく、今後は、通常業務も多種多様になっているだけなく、個々の事務負担増の現状を勘案し、事務改善と併せてさらなる職員数の適正化を図る対応策を検討していく。</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70765</xdr:rowOff>
    </xdr:from>
    <xdr:to>
      <xdr:col>81</xdr:col>
      <xdr:colOff>44450</xdr:colOff>
      <xdr:row>67</xdr:row>
      <xdr:rowOff>114757</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357765"/>
          <a:ext cx="0" cy="12441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86834</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573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114757</xdr:rowOff>
    </xdr:from>
    <xdr:to>
      <xdr:col>81</xdr:col>
      <xdr:colOff>133350</xdr:colOff>
      <xdr:row>67</xdr:row>
      <xdr:rowOff>114757</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601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157142</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10101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70765</xdr:rowOff>
    </xdr:from>
    <xdr:to>
      <xdr:col>81</xdr:col>
      <xdr:colOff>133350</xdr:colOff>
      <xdr:row>60</xdr:row>
      <xdr:rowOff>70765</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357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159436</xdr:rowOff>
    </xdr:from>
    <xdr:to>
      <xdr:col>81</xdr:col>
      <xdr:colOff>44450</xdr:colOff>
      <xdr:row>61</xdr:row>
      <xdr:rowOff>167157</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6179800" y="10617886"/>
          <a:ext cx="838200" cy="7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101998</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3889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85471</xdr:rowOff>
    </xdr:from>
    <xdr:to>
      <xdr:col>81</xdr:col>
      <xdr:colOff>95250</xdr:colOff>
      <xdr:row>62</xdr:row>
      <xdr:rowOff>15621</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54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167157</xdr:rowOff>
    </xdr:from>
    <xdr:to>
      <xdr:col>77</xdr:col>
      <xdr:colOff>44450</xdr:colOff>
      <xdr:row>62</xdr:row>
      <xdr:rowOff>1981</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5290800" y="10625607"/>
          <a:ext cx="889000" cy="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82093</xdr:rowOff>
    </xdr:from>
    <xdr:to>
      <xdr:col>77</xdr:col>
      <xdr:colOff>95250</xdr:colOff>
      <xdr:row>62</xdr:row>
      <xdr:rowOff>12243</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5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22420</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309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167157</xdr:rowOff>
    </xdr:from>
    <xdr:to>
      <xdr:col>72</xdr:col>
      <xdr:colOff>203200</xdr:colOff>
      <xdr:row>62</xdr:row>
      <xdr:rowOff>1981</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401800" y="10625607"/>
          <a:ext cx="889000" cy="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76302</xdr:rowOff>
    </xdr:from>
    <xdr:to>
      <xdr:col>73</xdr:col>
      <xdr:colOff>44450</xdr:colOff>
      <xdr:row>62</xdr:row>
      <xdr:rowOff>6452</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53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16629</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30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141580</xdr:rowOff>
    </xdr:from>
    <xdr:to>
      <xdr:col>68</xdr:col>
      <xdr:colOff>152400</xdr:colOff>
      <xdr:row>61</xdr:row>
      <xdr:rowOff>167157</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512800" y="10600030"/>
          <a:ext cx="889000" cy="25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75819</xdr:rowOff>
    </xdr:from>
    <xdr:to>
      <xdr:col>68</xdr:col>
      <xdr:colOff>203200</xdr:colOff>
      <xdr:row>62</xdr:row>
      <xdr:rowOff>5969</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534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16146</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303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72923</xdr:rowOff>
    </xdr:from>
    <xdr:to>
      <xdr:col>64</xdr:col>
      <xdr:colOff>152400</xdr:colOff>
      <xdr:row>62</xdr:row>
      <xdr:rowOff>3073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53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13250</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300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108636</xdr:rowOff>
    </xdr:from>
    <xdr:to>
      <xdr:col>81</xdr:col>
      <xdr:colOff>95250</xdr:colOff>
      <xdr:row>62</xdr:row>
      <xdr:rowOff>38786</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567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80713</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539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116357</xdr:rowOff>
    </xdr:from>
    <xdr:to>
      <xdr:col>77</xdr:col>
      <xdr:colOff>95250</xdr:colOff>
      <xdr:row>62</xdr:row>
      <xdr:rowOff>46507</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574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31284</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6611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122631</xdr:rowOff>
    </xdr:from>
    <xdr:to>
      <xdr:col>73</xdr:col>
      <xdr:colOff>44450</xdr:colOff>
      <xdr:row>62</xdr:row>
      <xdr:rowOff>52781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581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37558</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667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116357</xdr:rowOff>
    </xdr:from>
    <xdr:to>
      <xdr:col>68</xdr:col>
      <xdr:colOff>203200</xdr:colOff>
      <xdr:row>62</xdr:row>
      <xdr:rowOff>46507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574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31284</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661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90780</xdr:rowOff>
    </xdr:from>
    <xdr:to>
      <xdr:col>64</xdr:col>
      <xdr:colOff>152400</xdr:colOff>
      <xdr:row>62</xdr:row>
      <xdr:rowOff>20930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54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5707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10635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本町は原則として、交付税措置のない地方債の借入は行わない方針であるため、比率は</a:t>
          </a:r>
          <a:r>
            <a:rPr kumimoji="1" lang="ja-JP" altLang="en-US" sz="1000">
              <a:solidFill>
                <a:schemeClr val="dk1"/>
              </a:solidFill>
              <a:effectLst/>
              <a:latin typeface="+mn-lt"/>
              <a:ea typeface="+mn-ea"/>
              <a:cs typeface="+mn-cs"/>
            </a:rPr>
            <a:t>横ばいで推移</a:t>
          </a:r>
          <a:r>
            <a:rPr kumimoji="1" lang="ja-JP" altLang="ja-JP" sz="1000">
              <a:solidFill>
                <a:schemeClr val="dk1"/>
              </a:solidFill>
              <a:effectLst/>
              <a:latin typeface="+mn-lt"/>
              <a:ea typeface="+mn-ea"/>
              <a:cs typeface="+mn-cs"/>
            </a:rPr>
            <a:t>していたが、令和</a:t>
          </a:r>
          <a:r>
            <a:rPr kumimoji="1" lang="ja-JP" altLang="en-US" sz="1000">
              <a:solidFill>
                <a:schemeClr val="dk1"/>
              </a:solidFill>
              <a:effectLst/>
              <a:latin typeface="+mn-lt"/>
              <a:ea typeface="+mn-ea"/>
              <a:cs typeface="+mn-cs"/>
            </a:rPr>
            <a:t>５</a:t>
          </a:r>
          <a:r>
            <a:rPr kumimoji="1" lang="ja-JP" altLang="ja-JP" sz="1000">
              <a:solidFill>
                <a:schemeClr val="dk1"/>
              </a:solidFill>
              <a:effectLst/>
              <a:latin typeface="+mn-lt"/>
              <a:ea typeface="+mn-ea"/>
              <a:cs typeface="+mn-cs"/>
            </a:rPr>
            <a:t>年度の比率は</a:t>
          </a:r>
          <a:r>
            <a:rPr kumimoji="1" lang="ja-JP" altLang="en-US" sz="1000">
              <a:solidFill>
                <a:schemeClr val="dk1"/>
              </a:solidFill>
              <a:effectLst/>
              <a:latin typeface="+mn-lt"/>
              <a:ea typeface="+mn-ea"/>
              <a:cs typeface="+mn-cs"/>
            </a:rPr>
            <a:t>１</a:t>
          </a:r>
          <a:r>
            <a:rPr kumimoji="1" lang="en-US" altLang="ja-JP" sz="1000">
              <a:solidFill>
                <a:schemeClr val="dk1"/>
              </a:solidFill>
              <a:effectLst/>
              <a:latin typeface="+mn-lt"/>
              <a:ea typeface="+mn-ea"/>
              <a:cs typeface="+mn-cs"/>
            </a:rPr>
            <a:t>.</a:t>
          </a:r>
          <a:r>
            <a:rPr kumimoji="1" lang="ja-JP" altLang="en-US" sz="1000">
              <a:solidFill>
                <a:schemeClr val="dk1"/>
              </a:solidFill>
              <a:effectLst/>
              <a:latin typeface="+mn-lt"/>
              <a:ea typeface="+mn-ea"/>
              <a:cs typeface="+mn-cs"/>
            </a:rPr>
            <a:t>２</a:t>
          </a:r>
          <a:r>
            <a:rPr kumimoji="1" lang="ja-JP" altLang="ja-JP" sz="1000">
              <a:solidFill>
                <a:schemeClr val="dk1"/>
              </a:solidFill>
              <a:effectLst/>
              <a:latin typeface="+mn-lt"/>
              <a:ea typeface="+mn-ea"/>
              <a:cs typeface="+mn-cs"/>
            </a:rPr>
            <a:t>ポイント増加した。この主な要因は、</a:t>
          </a:r>
          <a:r>
            <a:rPr kumimoji="1" lang="ja-JP" altLang="en-US" sz="1000">
              <a:solidFill>
                <a:schemeClr val="dk1"/>
              </a:solidFill>
              <a:effectLst/>
              <a:latin typeface="+mn-lt"/>
              <a:ea typeface="+mn-ea"/>
              <a:cs typeface="+mn-cs"/>
            </a:rPr>
            <a:t>熊本地震関連の災害復旧事業債の償還が継続していることや、令和２年度に借入れた公営住宅建設事業債</a:t>
          </a:r>
          <a:r>
            <a:rPr kumimoji="1" lang="ja-JP" altLang="ja-JP" sz="1000">
              <a:solidFill>
                <a:schemeClr val="dk1"/>
              </a:solidFill>
              <a:effectLst/>
              <a:latin typeface="+mn-lt"/>
              <a:ea typeface="+mn-ea"/>
              <a:cs typeface="+mn-cs"/>
            </a:rPr>
            <a:t>の本格償還が開始したことなどにより</a:t>
          </a:r>
          <a:r>
            <a:rPr kumimoji="1" lang="ja-JP" altLang="en-US" sz="1000">
              <a:solidFill>
                <a:schemeClr val="dk1"/>
              </a:solidFill>
              <a:effectLst/>
              <a:latin typeface="+mn-lt"/>
              <a:ea typeface="+mn-ea"/>
              <a:cs typeface="+mn-cs"/>
            </a:rPr>
            <a:t>公営住宅建設事業</a:t>
          </a:r>
          <a:r>
            <a:rPr kumimoji="1" lang="ja-JP" altLang="ja-JP" sz="1000">
              <a:solidFill>
                <a:schemeClr val="dk1"/>
              </a:solidFill>
              <a:effectLst/>
              <a:latin typeface="+mn-lt"/>
              <a:ea typeface="+mn-ea"/>
              <a:cs typeface="+mn-cs"/>
            </a:rPr>
            <a:t>債の元利償還金総額が増加（</a:t>
          </a:r>
          <a:r>
            <a:rPr kumimoji="1" lang="en-US" altLang="ja-JP" sz="1000">
              <a:solidFill>
                <a:schemeClr val="dk1"/>
              </a:solidFill>
              <a:effectLst/>
              <a:latin typeface="+mn-lt"/>
              <a:ea typeface="+mn-ea"/>
              <a:cs typeface="+mn-cs"/>
            </a:rPr>
            <a:t>24,656</a:t>
          </a:r>
          <a:r>
            <a:rPr kumimoji="1" lang="ja-JP" altLang="ja-JP" sz="1000">
              <a:solidFill>
                <a:schemeClr val="dk1"/>
              </a:solidFill>
              <a:effectLst/>
              <a:latin typeface="+mn-lt"/>
              <a:ea typeface="+mn-ea"/>
              <a:cs typeface="+mn-cs"/>
            </a:rPr>
            <a:t>千円）したことなどによる。今後</a:t>
          </a:r>
          <a:r>
            <a:rPr kumimoji="1" lang="ja-JP" altLang="en-US" sz="1000">
              <a:solidFill>
                <a:schemeClr val="dk1"/>
              </a:solidFill>
              <a:effectLst/>
              <a:latin typeface="+mn-lt"/>
              <a:ea typeface="+mn-ea"/>
              <a:cs typeface="+mn-cs"/>
            </a:rPr>
            <a:t>も令和４年度まで続いた</a:t>
          </a:r>
          <a:r>
            <a:rPr kumimoji="1" lang="ja-JP" altLang="ja-JP" sz="1000">
              <a:solidFill>
                <a:schemeClr val="dk1"/>
              </a:solidFill>
              <a:effectLst/>
              <a:latin typeface="+mn-lt"/>
              <a:ea typeface="+mn-ea"/>
              <a:cs typeface="+mn-cs"/>
            </a:rPr>
            <a:t>公営住宅建替事業に係る地方債の償還が随時本格化するため、数値は増加することが見込まれる。執行段階において点検等を行い地方債の発行をできるだけ抑えるなど、財政の健全化を図る。</a:t>
          </a:r>
          <a:endParaRPr lang="ja-JP" altLang="ja-JP" sz="1000">
            <a:effectLst/>
          </a:endParaRP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144526</xdr:rowOff>
    </xdr:from>
    <xdr:to>
      <xdr:col>81</xdr:col>
      <xdr:colOff>44450</xdr:colOff>
      <xdr:row>44</xdr:row>
      <xdr:rowOff>145796</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145276"/>
          <a:ext cx="0" cy="15443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117873</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66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145796</xdr:rowOff>
    </xdr:from>
    <xdr:to>
      <xdr:col>81</xdr:col>
      <xdr:colOff>133350</xdr:colOff>
      <xdr:row>44</xdr:row>
      <xdr:rowOff>145796</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68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59453</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5888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144526</xdr:rowOff>
    </xdr:from>
    <xdr:to>
      <xdr:col>81</xdr:col>
      <xdr:colOff>133350</xdr:colOff>
      <xdr:row>35</xdr:row>
      <xdr:rowOff>144526</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14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49784</xdr:rowOff>
    </xdr:from>
    <xdr:to>
      <xdr:col>81</xdr:col>
      <xdr:colOff>44450</xdr:colOff>
      <xdr:row>40</xdr:row>
      <xdr:rowOff>165608</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179800" y="6907784"/>
          <a:ext cx="838200" cy="1158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106189</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6964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134112</xdr:rowOff>
    </xdr:from>
    <xdr:to>
      <xdr:col>81</xdr:col>
      <xdr:colOff>95250</xdr:colOff>
      <xdr:row>41</xdr:row>
      <xdr:rowOff>64262</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11176</xdr:rowOff>
    </xdr:from>
    <xdr:to>
      <xdr:col>77</xdr:col>
      <xdr:colOff>44450</xdr:colOff>
      <xdr:row>40</xdr:row>
      <xdr:rowOff>49784</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5290800" y="6869176"/>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124460</xdr:rowOff>
    </xdr:from>
    <xdr:to>
      <xdr:col>77</xdr:col>
      <xdr:colOff>95250</xdr:colOff>
      <xdr:row>41</xdr:row>
      <xdr:rowOff>54610</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39387</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7068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11176</xdr:rowOff>
    </xdr:from>
    <xdr:to>
      <xdr:col>72</xdr:col>
      <xdr:colOff>203200</xdr:colOff>
      <xdr:row>40</xdr:row>
      <xdr:rowOff>11176</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4401800" y="68691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124460</xdr:rowOff>
    </xdr:from>
    <xdr:to>
      <xdr:col>73</xdr:col>
      <xdr:colOff>44450</xdr:colOff>
      <xdr:row>41</xdr:row>
      <xdr:rowOff>54610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39387</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706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11176</xdr:rowOff>
    </xdr:from>
    <xdr:to>
      <xdr:col>68</xdr:col>
      <xdr:colOff>152400</xdr:colOff>
      <xdr:row>40</xdr:row>
      <xdr:rowOff>20828</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3512800" y="686917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114808</xdr:rowOff>
    </xdr:from>
    <xdr:to>
      <xdr:col>68</xdr:col>
      <xdr:colOff>203200</xdr:colOff>
      <xdr:row>41</xdr:row>
      <xdr:rowOff>44958</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697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29735</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7059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114808</xdr:rowOff>
    </xdr:from>
    <xdr:to>
      <xdr:col>64</xdr:col>
      <xdr:colOff>152400</xdr:colOff>
      <xdr:row>41</xdr:row>
      <xdr:rowOff>44958</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697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29735</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7059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114808</xdr:rowOff>
    </xdr:from>
    <xdr:to>
      <xdr:col>81</xdr:col>
      <xdr:colOff>95250</xdr:colOff>
      <xdr:row>41</xdr:row>
      <xdr:rowOff>44958</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697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131335</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817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170434</xdr:rowOff>
    </xdr:from>
    <xdr:to>
      <xdr:col>77</xdr:col>
      <xdr:colOff>95250</xdr:colOff>
      <xdr:row>40</xdr:row>
      <xdr:rowOff>100584</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685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110761</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625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131826</xdr:rowOff>
    </xdr:from>
    <xdr:to>
      <xdr:col>73</xdr:col>
      <xdr:colOff>44450</xdr:colOff>
      <xdr:row>40</xdr:row>
      <xdr:rowOff>61976</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681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72153</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658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131826</xdr:rowOff>
    </xdr:from>
    <xdr:to>
      <xdr:col>68</xdr:col>
      <xdr:colOff>203200</xdr:colOff>
      <xdr:row>40</xdr:row>
      <xdr:rowOff>61976</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681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72153</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658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141478</xdr:rowOff>
    </xdr:from>
    <xdr:to>
      <xdr:col>64</xdr:col>
      <xdr:colOff>152400</xdr:colOff>
      <xdr:row>40</xdr:row>
      <xdr:rowOff>71628</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6828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81805</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659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前年度</a:t>
          </a:r>
          <a:r>
            <a:rPr kumimoji="1" lang="ja-JP" altLang="en-US" sz="1100">
              <a:solidFill>
                <a:schemeClr val="dk1"/>
              </a:solidFill>
              <a:effectLst/>
              <a:latin typeface="+mn-lt"/>
              <a:ea typeface="+mn-ea"/>
              <a:cs typeface="+mn-cs"/>
            </a:rPr>
            <a:t>同様比率なしとなった</a:t>
          </a:r>
          <a:r>
            <a:rPr kumimoji="1" lang="ja-JP" altLang="ja-JP" sz="1100">
              <a:solidFill>
                <a:schemeClr val="dk1"/>
              </a:solidFill>
              <a:effectLst/>
              <a:latin typeface="+mn-lt"/>
              <a:ea typeface="+mn-ea"/>
              <a:cs typeface="+mn-cs"/>
            </a:rPr>
            <a:t>。この主な要因としては、充当可能財源である</a:t>
          </a:r>
          <a:r>
            <a:rPr kumimoji="1" lang="ja-JP" altLang="en-US" sz="1100">
              <a:solidFill>
                <a:schemeClr val="dk1"/>
              </a:solidFill>
              <a:effectLst/>
              <a:latin typeface="+mn-lt"/>
              <a:ea typeface="+mn-ea"/>
              <a:cs typeface="+mn-cs"/>
            </a:rPr>
            <a:t>ふるさと応援基金の増（</a:t>
          </a:r>
          <a:r>
            <a:rPr kumimoji="1" lang="en-US" altLang="ja-JP" sz="1100">
              <a:solidFill>
                <a:schemeClr val="dk1"/>
              </a:solidFill>
              <a:effectLst/>
              <a:latin typeface="+mn-lt"/>
              <a:ea typeface="+mn-ea"/>
              <a:cs typeface="+mn-cs"/>
            </a:rPr>
            <a:t>902,053</a:t>
          </a:r>
          <a:r>
            <a:rPr kumimoji="1" lang="ja-JP" altLang="en-US" sz="1100">
              <a:solidFill>
                <a:schemeClr val="dk1"/>
              </a:solidFill>
              <a:effectLst/>
              <a:latin typeface="+mn-lt"/>
              <a:ea typeface="+mn-ea"/>
              <a:cs typeface="+mn-cs"/>
            </a:rPr>
            <a:t>千円）や地域力持続化</a:t>
          </a:r>
          <a:r>
            <a:rPr kumimoji="1" lang="ja-JP" altLang="ja-JP" sz="1100">
              <a:solidFill>
                <a:schemeClr val="dk1"/>
              </a:solidFill>
              <a:effectLst/>
              <a:latin typeface="+mn-lt"/>
              <a:ea typeface="+mn-ea"/>
              <a:cs typeface="+mn-cs"/>
            </a:rPr>
            <a:t>基金の増（</a:t>
          </a:r>
          <a:r>
            <a:rPr kumimoji="1" lang="en-US" altLang="ja-JP" sz="1100">
              <a:solidFill>
                <a:schemeClr val="dk1"/>
              </a:solidFill>
              <a:effectLst/>
              <a:latin typeface="+mn-lt"/>
              <a:ea typeface="+mn-ea"/>
              <a:cs typeface="+mn-cs"/>
            </a:rPr>
            <a:t>400,740</a:t>
          </a:r>
          <a:r>
            <a:rPr kumimoji="1" lang="ja-JP" altLang="ja-JP" sz="1100">
              <a:solidFill>
                <a:schemeClr val="dk1"/>
              </a:solidFill>
              <a:effectLst/>
              <a:latin typeface="+mn-lt"/>
              <a:ea typeface="+mn-ea"/>
              <a:cs typeface="+mn-cs"/>
            </a:rPr>
            <a:t>千円）などにより基金総額が増加したことによる。今後も、公営住宅建設事業などに係る地方債の償還が随時本格化するため、通常事業については緊急度等を点検し、地方債の発行額を抑え、後世への負担軽減を図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id="{00000000-0008-0000-0300-0000B4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97125</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7018000" y="2313214"/>
          <a:ext cx="0" cy="155581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69202</xdr:rowOff>
    </xdr:from>
    <xdr:ext cx="762000" cy="259045"/>
    <xdr:sp macro="" textlink="">
      <xdr:nvSpPr>
        <xdr:cNvPr id="438" name="将来負担の状況最小値テキスト">
          <a:extLst>
            <a:ext uri="{FF2B5EF4-FFF2-40B4-BE49-F238E27FC236}">
              <a16:creationId xmlns:a16="http://schemas.microsoft.com/office/drawing/2014/main" id="{00000000-0008-0000-0300-0000B6010000}"/>
            </a:ext>
          </a:extLst>
        </xdr:cNvPr>
        <xdr:cNvSpPr txBox="1"/>
      </xdr:nvSpPr>
      <xdr:spPr>
        <a:xfrm>
          <a:off x="17106900" y="3841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97125</xdr:rowOff>
    </xdr:from>
    <xdr:to>
      <xdr:col>81</xdr:col>
      <xdr:colOff>133350</xdr:colOff>
      <xdr:row>22</xdr:row>
      <xdr:rowOff>97125</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869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0" name="将来負担の状況最大値テキスト">
          <a:extLst>
            <a:ext uri="{FF2B5EF4-FFF2-40B4-BE49-F238E27FC236}">
              <a16:creationId xmlns:a16="http://schemas.microsoft.com/office/drawing/2014/main" id="{00000000-0008-0000-0300-0000B8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15</xdr:row>
      <xdr:rowOff>109160</xdr:rowOff>
    </xdr:from>
    <xdr:to>
      <xdr:col>72</xdr:col>
      <xdr:colOff>203200</xdr:colOff>
      <xdr:row>17</xdr:row>
      <xdr:rowOff>8709</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4401800" y="2680910"/>
          <a:ext cx="889000" cy="242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17</xdr:row>
      <xdr:rowOff>8709</xdr:rowOff>
    </xdr:from>
    <xdr:to>
      <xdr:col>68</xdr:col>
      <xdr:colOff>152400</xdr:colOff>
      <xdr:row>17</xdr:row>
      <xdr:rowOff>31690</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3512800" y="2923359"/>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112849</xdr:rowOff>
    </xdr:from>
    <xdr:to>
      <xdr:col>73</xdr:col>
      <xdr:colOff>44450</xdr:colOff>
      <xdr:row>14</xdr:row>
      <xdr:rowOff>42999</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341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53176</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110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19534</xdr:rowOff>
    </xdr:from>
    <xdr:to>
      <xdr:col>68</xdr:col>
      <xdr:colOff>203200</xdr:colOff>
      <xdr:row>14</xdr:row>
      <xdr:rowOff>121134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419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131311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188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69185</xdr:rowOff>
    </xdr:from>
    <xdr:to>
      <xdr:col>64</xdr:col>
      <xdr:colOff>152400</xdr:colOff>
      <xdr:row>13</xdr:row>
      <xdr:rowOff>170785</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29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9512</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066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58360</xdr:rowOff>
    </xdr:from>
    <xdr:to>
      <xdr:col>73</xdr:col>
      <xdr:colOff>44450</xdr:colOff>
      <xdr:row>15</xdr:row>
      <xdr:rowOff>159960</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5240000" y="263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144737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909800" y="2716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129359</xdr:rowOff>
    </xdr:from>
    <xdr:to>
      <xdr:col>68</xdr:col>
      <xdr:colOff>203200</xdr:colOff>
      <xdr:row>17</xdr:row>
      <xdr:rowOff>59509</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4351000" y="287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44286</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020800" y="2958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152340</xdr:rowOff>
    </xdr:from>
    <xdr:to>
      <xdr:col>64</xdr:col>
      <xdr:colOff>152400</xdr:colOff>
      <xdr:row>17</xdr:row>
      <xdr:rowOff>82490</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3462000" y="289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67267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131800" y="298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10,146
10,015
57.93
11,104,890
10,232,813
853,185
4,118,376
10,282,595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類似団体を</a:t>
          </a:r>
          <a:r>
            <a:rPr kumimoji="1" lang="en-US" altLang="ja-JP" sz="1100">
              <a:solidFill>
                <a:schemeClr val="dk1"/>
              </a:solidFill>
              <a:effectLst/>
              <a:latin typeface="+mn-lt"/>
              <a:ea typeface="+mn-ea"/>
              <a:cs typeface="+mn-cs"/>
            </a:rPr>
            <a:t>7.6</a:t>
          </a:r>
          <a:r>
            <a:rPr kumimoji="1" lang="ja-JP" altLang="ja-JP" sz="1100">
              <a:solidFill>
                <a:schemeClr val="dk1"/>
              </a:solidFill>
              <a:effectLst/>
              <a:latin typeface="+mn-lt"/>
              <a:ea typeface="+mn-ea"/>
              <a:cs typeface="+mn-cs"/>
            </a:rPr>
            <a:t>ポイント下回り、前年度と比較すると</a:t>
          </a:r>
          <a:r>
            <a:rPr kumimoji="1" lang="en-US" altLang="ja-JP" sz="1100">
              <a:solidFill>
                <a:schemeClr val="dk1"/>
              </a:solidFill>
              <a:effectLst/>
              <a:latin typeface="+mn-lt"/>
              <a:ea typeface="+mn-ea"/>
              <a:cs typeface="+mn-cs"/>
            </a:rPr>
            <a:t>1.7</a:t>
          </a:r>
          <a:r>
            <a:rPr kumimoji="1" lang="ja-JP" altLang="ja-JP" sz="1100">
              <a:solidFill>
                <a:schemeClr val="dk1"/>
              </a:solidFill>
              <a:effectLst/>
              <a:latin typeface="+mn-lt"/>
              <a:ea typeface="+mn-ea"/>
              <a:cs typeface="+mn-cs"/>
            </a:rPr>
            <a:t>ポイント減少した。この主な要因は、</a:t>
          </a:r>
          <a:r>
            <a:rPr kumimoji="1" lang="ja-JP" altLang="en-US" sz="1100">
              <a:solidFill>
                <a:schemeClr val="dk1"/>
              </a:solidFill>
              <a:effectLst/>
              <a:latin typeface="+mn-lt"/>
              <a:ea typeface="+mn-ea"/>
              <a:cs typeface="+mn-cs"/>
            </a:rPr>
            <a:t>再任用職員の</a:t>
          </a:r>
          <a:r>
            <a:rPr kumimoji="1" lang="ja-JP" altLang="ja-JP" sz="1100">
              <a:solidFill>
                <a:schemeClr val="dk1"/>
              </a:solidFill>
              <a:effectLst/>
              <a:latin typeface="+mn-lt"/>
              <a:ea typeface="+mn-ea"/>
              <a:cs typeface="+mn-cs"/>
            </a:rPr>
            <a:t>基本給の減（△</a:t>
          </a:r>
          <a:r>
            <a:rPr kumimoji="1" lang="en-US" altLang="ja-JP" sz="1100">
              <a:solidFill>
                <a:schemeClr val="dk1"/>
              </a:solidFill>
              <a:effectLst/>
              <a:latin typeface="+mn-lt"/>
              <a:ea typeface="+mn-ea"/>
              <a:cs typeface="+mn-cs"/>
            </a:rPr>
            <a:t>9,163</a:t>
          </a:r>
          <a:r>
            <a:rPr kumimoji="1" lang="ja-JP" altLang="ja-JP" sz="1100">
              <a:solidFill>
                <a:schemeClr val="dk1"/>
              </a:solidFill>
              <a:effectLst/>
              <a:latin typeface="+mn-lt"/>
              <a:ea typeface="+mn-ea"/>
              <a:cs typeface="+mn-cs"/>
            </a:rPr>
            <a:t>千円）や</a:t>
          </a:r>
          <a:r>
            <a:rPr kumimoji="1" lang="ja-JP" altLang="en-US" sz="1100">
              <a:solidFill>
                <a:schemeClr val="dk1"/>
              </a:solidFill>
              <a:effectLst/>
              <a:latin typeface="+mn-lt"/>
              <a:ea typeface="+mn-ea"/>
              <a:cs typeface="+mn-cs"/>
            </a:rPr>
            <a:t>、育休職員や休職職員（休職期間延長含む）の増による退職手当組合負担金</a:t>
          </a:r>
          <a:r>
            <a:rPr kumimoji="1" lang="ja-JP" altLang="ja-JP" sz="1100">
              <a:solidFill>
                <a:schemeClr val="dk1"/>
              </a:solidFill>
              <a:effectLst/>
              <a:latin typeface="+mn-lt"/>
              <a:ea typeface="+mn-ea"/>
              <a:cs typeface="+mn-cs"/>
            </a:rPr>
            <a:t>の減（△</a:t>
          </a:r>
          <a:r>
            <a:rPr kumimoji="1" lang="en-US" altLang="ja-JP" sz="1100">
              <a:solidFill>
                <a:schemeClr val="dk1"/>
              </a:solidFill>
              <a:effectLst/>
              <a:latin typeface="+mn-lt"/>
              <a:ea typeface="+mn-ea"/>
              <a:cs typeface="+mn-cs"/>
            </a:rPr>
            <a:t>63,868</a:t>
          </a:r>
          <a:r>
            <a:rPr kumimoji="1" lang="ja-JP" altLang="ja-JP" sz="1100">
              <a:solidFill>
                <a:schemeClr val="dk1"/>
              </a:solidFill>
              <a:effectLst/>
              <a:latin typeface="+mn-lt"/>
              <a:ea typeface="+mn-ea"/>
              <a:cs typeface="+mn-cs"/>
            </a:rPr>
            <a:t>千円）などによるものである。今後は、会計年度任用職員の定期昇格などにより増加する見込みであり、今後も引き続き定員管理を行うなど行財政改革の取組みを行うことで財政の健全化を図る。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104140</xdr:rowOff>
    </xdr:from>
    <xdr:to>
      <xdr:col>24</xdr:col>
      <xdr:colOff>25400</xdr:colOff>
      <xdr:row>40</xdr:row>
      <xdr:rowOff>12700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59054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156227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12700</xdr:rowOff>
    </xdr:from>
    <xdr:to>
      <xdr:col>24</xdr:col>
      <xdr:colOff>114300</xdr:colOff>
      <xdr:row>40</xdr:row>
      <xdr:rowOff>12700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87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19067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104140</xdr:rowOff>
    </xdr:from>
    <xdr:to>
      <xdr:col>24</xdr:col>
      <xdr:colOff>114300</xdr:colOff>
      <xdr:row>32</xdr:row>
      <xdr:rowOff>104140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32</xdr:row>
      <xdr:rowOff>108712</xdr:rowOff>
    </xdr:from>
    <xdr:to>
      <xdr:col>24</xdr:col>
      <xdr:colOff>25400</xdr:colOff>
      <xdr:row>33</xdr:row>
      <xdr:rowOff>14986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5595112"/>
          <a:ext cx="8382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34561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58638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62484</xdr:rowOff>
    </xdr:from>
    <xdr:to>
      <xdr:col>24</xdr:col>
      <xdr:colOff>76200</xdr:colOff>
      <xdr:row>34</xdr:row>
      <xdr:rowOff>164084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5891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33</xdr:row>
      <xdr:rowOff>14986</xdr:rowOff>
    </xdr:from>
    <xdr:to>
      <xdr:col>19</xdr:col>
      <xdr:colOff>187325</xdr:colOff>
      <xdr:row>33</xdr:row>
      <xdr:rowOff>42418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567283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44196</xdr:rowOff>
    </xdr:from>
    <xdr:to>
      <xdr:col>20</xdr:col>
      <xdr:colOff>38100</xdr:colOff>
      <xdr:row>34</xdr:row>
      <xdr:rowOff>145796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5873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130573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59598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42418</xdr:rowOff>
    </xdr:from>
    <xdr:to>
      <xdr:col>15</xdr:col>
      <xdr:colOff>98425</xdr:colOff>
      <xdr:row>33</xdr:row>
      <xdr:rowOff>97282</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570026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25908</xdr:rowOff>
    </xdr:from>
    <xdr:to>
      <xdr:col>15</xdr:col>
      <xdr:colOff>149225</xdr:colOff>
      <xdr:row>34</xdr:row>
      <xdr:rowOff>127508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5855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112285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5941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33</xdr:row>
      <xdr:rowOff>97282</xdr:rowOff>
    </xdr:from>
    <xdr:to>
      <xdr:col>11</xdr:col>
      <xdr:colOff>9525</xdr:colOff>
      <xdr:row>34</xdr:row>
      <xdr:rowOff>8128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575513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117348</xdr:rowOff>
    </xdr:from>
    <xdr:to>
      <xdr:col>11</xdr:col>
      <xdr:colOff>60325</xdr:colOff>
      <xdr:row>35</xdr:row>
      <xdr:rowOff>47498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59466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32275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33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44196</xdr:rowOff>
    </xdr:from>
    <xdr:to>
      <xdr:col>6</xdr:col>
      <xdr:colOff>171450</xdr:colOff>
      <xdr:row>34</xdr:row>
      <xdr:rowOff>145796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5873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130573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5959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32</xdr:row>
      <xdr:rowOff>57912</xdr:rowOff>
    </xdr:from>
    <xdr:to>
      <xdr:col>24</xdr:col>
      <xdr:colOff>76200</xdr:colOff>
      <xdr:row>32</xdr:row>
      <xdr:rowOff>159512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5544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137939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5452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32</xdr:row>
      <xdr:rowOff>135636</xdr:rowOff>
    </xdr:from>
    <xdr:to>
      <xdr:col>20</xdr:col>
      <xdr:colOff>38100</xdr:colOff>
      <xdr:row>33</xdr:row>
      <xdr:rowOff>65786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5622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31</xdr:row>
      <xdr:rowOff>75963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3909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32</xdr:row>
      <xdr:rowOff>163068</xdr:rowOff>
    </xdr:from>
    <xdr:to>
      <xdr:col>15</xdr:col>
      <xdr:colOff>149225</xdr:colOff>
      <xdr:row>33</xdr:row>
      <xdr:rowOff>93218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5649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31</xdr:row>
      <xdr:rowOff>103395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418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33</xdr:row>
      <xdr:rowOff>46482</xdr:rowOff>
    </xdr:from>
    <xdr:to>
      <xdr:col>11</xdr:col>
      <xdr:colOff>60325</xdr:colOff>
      <xdr:row>33</xdr:row>
      <xdr:rowOff>148082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5704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31</xdr:row>
      <xdr:rowOff>158259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47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33</xdr:row>
      <xdr:rowOff>128778</xdr:rowOff>
    </xdr:from>
    <xdr:to>
      <xdr:col>6</xdr:col>
      <xdr:colOff>171450</xdr:colOff>
      <xdr:row>34</xdr:row>
      <xdr:rowOff>58928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5786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69105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555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　類似団体平均と比較すると</a:t>
          </a:r>
          <a:r>
            <a:rPr kumimoji="1" lang="en-US" altLang="ja-JP" sz="1000">
              <a:solidFill>
                <a:schemeClr val="dk1"/>
              </a:solidFill>
              <a:effectLst/>
              <a:latin typeface="+mn-lt"/>
              <a:ea typeface="+mn-ea"/>
              <a:cs typeface="+mn-cs"/>
            </a:rPr>
            <a:t>6.3</a:t>
          </a:r>
          <a:r>
            <a:rPr kumimoji="1" lang="ja-JP" altLang="ja-JP" sz="1000">
              <a:solidFill>
                <a:schemeClr val="dk1"/>
              </a:solidFill>
              <a:effectLst/>
              <a:latin typeface="+mn-lt"/>
              <a:ea typeface="+mn-ea"/>
              <a:cs typeface="+mn-cs"/>
            </a:rPr>
            <a:t>ポイント下回り、前年度と比較すると</a:t>
          </a:r>
          <a:r>
            <a:rPr kumimoji="1" lang="en-US" altLang="ja-JP" sz="1000">
              <a:solidFill>
                <a:schemeClr val="dk1"/>
              </a:solidFill>
              <a:effectLst/>
              <a:latin typeface="+mn-lt"/>
              <a:ea typeface="+mn-ea"/>
              <a:cs typeface="+mn-cs"/>
            </a:rPr>
            <a:t>0.7</a:t>
          </a:r>
          <a:r>
            <a:rPr kumimoji="1" lang="ja-JP" altLang="ja-JP" sz="1000">
              <a:solidFill>
                <a:schemeClr val="dk1"/>
              </a:solidFill>
              <a:effectLst/>
              <a:latin typeface="+mn-lt"/>
              <a:ea typeface="+mn-ea"/>
              <a:cs typeface="+mn-cs"/>
            </a:rPr>
            <a:t>ポイント増加した。</a:t>
          </a:r>
          <a:endParaRPr lang="ja-JP" altLang="ja-JP" sz="1000">
            <a:effectLst/>
          </a:endParaRPr>
        </a:p>
        <a:p>
          <a:r>
            <a:rPr kumimoji="1" lang="ja-JP" altLang="ja-JP" sz="1000">
              <a:solidFill>
                <a:schemeClr val="dk1"/>
              </a:solidFill>
              <a:effectLst/>
              <a:latin typeface="+mn-lt"/>
              <a:ea typeface="+mn-ea"/>
              <a:cs typeface="+mn-cs"/>
            </a:rPr>
            <a:t>　前年度から増加した</a:t>
          </a:r>
          <a:r>
            <a:rPr kumimoji="1" lang="ja-JP" altLang="en-US" sz="1000">
              <a:solidFill>
                <a:schemeClr val="dk1"/>
              </a:solidFill>
              <a:effectLst/>
              <a:latin typeface="+mn-lt"/>
              <a:ea typeface="+mn-ea"/>
              <a:cs typeface="+mn-cs"/>
            </a:rPr>
            <a:t>最大の要因は</a:t>
          </a:r>
          <a:r>
            <a:rPr kumimoji="1" lang="ja-JP" altLang="ja-JP" sz="1000">
              <a:solidFill>
                <a:schemeClr val="dk1"/>
              </a:solidFill>
              <a:effectLst/>
              <a:latin typeface="+mn-lt"/>
              <a:ea typeface="+mn-ea"/>
              <a:cs typeface="+mn-cs"/>
            </a:rPr>
            <a:t>、ふるさと納税の増（</a:t>
          </a:r>
          <a:r>
            <a:rPr kumimoji="1" lang="en-US" altLang="ja-JP" sz="1000">
              <a:solidFill>
                <a:schemeClr val="dk1"/>
              </a:solidFill>
              <a:effectLst/>
              <a:latin typeface="+mn-lt"/>
              <a:ea typeface="+mn-ea"/>
              <a:cs typeface="+mn-cs"/>
            </a:rPr>
            <a:t>1,492,349</a:t>
          </a:r>
          <a:r>
            <a:rPr kumimoji="1" lang="ja-JP" altLang="ja-JP" sz="1000">
              <a:solidFill>
                <a:schemeClr val="dk1"/>
              </a:solidFill>
              <a:effectLst/>
              <a:latin typeface="+mn-lt"/>
              <a:ea typeface="+mn-ea"/>
              <a:cs typeface="+mn-cs"/>
            </a:rPr>
            <a:t>千円）に伴う返礼品代の増（</a:t>
          </a:r>
          <a:r>
            <a:rPr kumimoji="1" lang="en-US" altLang="ja-JP" sz="1000">
              <a:solidFill>
                <a:schemeClr val="dk1"/>
              </a:solidFill>
              <a:effectLst/>
              <a:latin typeface="+mn-lt"/>
              <a:ea typeface="+mn-ea"/>
              <a:cs typeface="+mn-cs"/>
            </a:rPr>
            <a:t>658,796</a:t>
          </a:r>
          <a:r>
            <a:rPr kumimoji="1" lang="ja-JP" altLang="ja-JP" sz="1000">
              <a:solidFill>
                <a:schemeClr val="dk1"/>
              </a:solidFill>
              <a:effectLst/>
              <a:latin typeface="+mn-lt"/>
              <a:ea typeface="+mn-ea"/>
              <a:cs typeface="+mn-cs"/>
            </a:rPr>
            <a:t>千円）によるものであ</a:t>
          </a:r>
          <a:r>
            <a:rPr kumimoji="1" lang="ja-JP" altLang="en-US" sz="1000">
              <a:solidFill>
                <a:schemeClr val="dk1"/>
              </a:solidFill>
              <a:effectLst/>
              <a:latin typeface="+mn-lt"/>
              <a:ea typeface="+mn-ea"/>
              <a:cs typeface="+mn-cs"/>
            </a:rPr>
            <a:t>り、また、</a:t>
          </a:r>
          <a:r>
            <a:rPr kumimoji="1" lang="en-US" altLang="ja-JP" sz="1000">
              <a:solidFill>
                <a:schemeClr val="dk1"/>
              </a:solidFill>
              <a:effectLst/>
              <a:latin typeface="+mn-lt"/>
              <a:ea typeface="+mn-ea"/>
              <a:cs typeface="+mn-cs"/>
            </a:rPr>
            <a:t>GIGA</a:t>
          </a:r>
          <a:r>
            <a:rPr kumimoji="1" lang="ja-JP" altLang="en-US" sz="1000">
              <a:solidFill>
                <a:schemeClr val="dk1"/>
              </a:solidFill>
              <a:effectLst/>
              <a:latin typeface="+mn-lt"/>
              <a:ea typeface="+mn-ea"/>
              <a:cs typeface="+mn-cs"/>
            </a:rPr>
            <a:t>スクール構想に基づき整備した</a:t>
          </a:r>
          <a:r>
            <a:rPr kumimoji="1" lang="en-US" altLang="ja-JP" sz="1000">
              <a:solidFill>
                <a:schemeClr val="dk1"/>
              </a:solidFill>
              <a:effectLst/>
              <a:latin typeface="+mn-lt"/>
              <a:ea typeface="+mn-ea"/>
              <a:cs typeface="+mn-cs"/>
            </a:rPr>
            <a:t>ICT</a:t>
          </a:r>
          <a:r>
            <a:rPr kumimoji="1" lang="ja-JP" altLang="en-US" sz="1000">
              <a:solidFill>
                <a:schemeClr val="dk1"/>
              </a:solidFill>
              <a:effectLst/>
              <a:latin typeface="+mn-lt"/>
              <a:ea typeface="+mn-ea"/>
              <a:cs typeface="+mn-cs"/>
            </a:rPr>
            <a:t>機器（タブレット）の通信</a:t>
          </a:r>
          <a:r>
            <a:rPr kumimoji="1" lang="ja-JP" altLang="ja-JP" sz="1000">
              <a:solidFill>
                <a:schemeClr val="dk1"/>
              </a:solidFill>
              <a:effectLst/>
              <a:latin typeface="+mn-lt"/>
              <a:ea typeface="+mn-ea"/>
              <a:cs typeface="+mn-cs"/>
            </a:rPr>
            <a:t>費の増加（</a:t>
          </a:r>
          <a:r>
            <a:rPr kumimoji="1" lang="en-US" altLang="ja-JP" sz="1000">
              <a:solidFill>
                <a:schemeClr val="dk1"/>
              </a:solidFill>
              <a:effectLst/>
              <a:latin typeface="+mn-lt"/>
              <a:ea typeface="+mn-ea"/>
              <a:cs typeface="+mn-cs"/>
            </a:rPr>
            <a:t>10,166</a:t>
          </a:r>
          <a:r>
            <a:rPr kumimoji="1" lang="ja-JP" altLang="ja-JP" sz="1000">
              <a:solidFill>
                <a:schemeClr val="dk1"/>
              </a:solidFill>
              <a:effectLst/>
              <a:latin typeface="+mn-lt"/>
              <a:ea typeface="+mn-ea"/>
              <a:cs typeface="+mn-cs"/>
            </a:rPr>
            <a:t>千円）など</a:t>
          </a:r>
          <a:r>
            <a:rPr kumimoji="1" lang="ja-JP" altLang="en-US" sz="1000">
              <a:solidFill>
                <a:schemeClr val="dk1"/>
              </a:solidFill>
              <a:effectLst/>
              <a:latin typeface="+mn-lt"/>
              <a:ea typeface="+mn-ea"/>
              <a:cs typeface="+mn-cs"/>
            </a:rPr>
            <a:t>も一因</a:t>
          </a:r>
          <a:r>
            <a:rPr kumimoji="1" lang="ja-JP" altLang="ja-JP" sz="1000">
              <a:solidFill>
                <a:schemeClr val="dk1"/>
              </a:solidFill>
              <a:effectLst/>
              <a:latin typeface="+mn-lt"/>
              <a:ea typeface="+mn-ea"/>
              <a:cs typeface="+mn-cs"/>
            </a:rPr>
            <a:t>である。今後も、重要性・緊急性を勘案したうえで、引き続き行財政改革を実施することにより経費削減を図る。</a:t>
          </a:r>
          <a:endParaRPr lang="ja-JP" altLang="ja-JP" sz="1000">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58420</xdr:rowOff>
    </xdr:from>
    <xdr:to>
      <xdr:col>82</xdr:col>
      <xdr:colOff>107950</xdr:colOff>
      <xdr:row>21</xdr:row>
      <xdr:rowOff>8890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45872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152417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58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8890</xdr:rowOff>
    </xdr:from>
    <xdr:to>
      <xdr:col>82</xdr:col>
      <xdr:colOff>196850</xdr:colOff>
      <xdr:row>21</xdr:row>
      <xdr:rowOff>8890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09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144797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2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58420</xdr:rowOff>
    </xdr:from>
    <xdr:to>
      <xdr:col>82</xdr:col>
      <xdr:colOff>196850</xdr:colOff>
      <xdr:row>14</xdr:row>
      <xdr:rowOff>58420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45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5080</xdr:rowOff>
    </xdr:from>
    <xdr:to>
      <xdr:col>82</xdr:col>
      <xdr:colOff>107950</xdr:colOff>
      <xdr:row>14</xdr:row>
      <xdr:rowOff>58420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40538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116857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86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144780</xdr:rowOff>
    </xdr:from>
    <xdr:to>
      <xdr:col>82</xdr:col>
      <xdr:colOff>158750</xdr:colOff>
      <xdr:row>17</xdr:row>
      <xdr:rowOff>74930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168910</xdr:rowOff>
    </xdr:from>
    <xdr:to>
      <xdr:col>78</xdr:col>
      <xdr:colOff>69850</xdr:colOff>
      <xdr:row>14</xdr:row>
      <xdr:rowOff>5080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3977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137160</xdr:rowOff>
    </xdr:from>
    <xdr:to>
      <xdr:col>78</xdr:col>
      <xdr:colOff>120650</xdr:colOff>
      <xdr:row>17</xdr:row>
      <xdr:rowOff>67310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80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52087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966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168910</xdr:rowOff>
    </xdr:from>
    <xdr:to>
      <xdr:col>73</xdr:col>
      <xdr:colOff>180975</xdr:colOff>
      <xdr:row>14</xdr:row>
      <xdr:rowOff>66040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23977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30480</xdr:rowOff>
    </xdr:from>
    <xdr:to>
      <xdr:col>74</xdr:col>
      <xdr:colOff>31750</xdr:colOff>
      <xdr:row>16</xdr:row>
      <xdr:rowOff>132080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116857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66040</xdr:rowOff>
    </xdr:from>
    <xdr:to>
      <xdr:col>69</xdr:col>
      <xdr:colOff>92075</xdr:colOff>
      <xdr:row>14</xdr:row>
      <xdr:rowOff>119380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4663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60960</xdr:rowOff>
    </xdr:from>
    <xdr:to>
      <xdr:col>69</xdr:col>
      <xdr:colOff>142875</xdr:colOff>
      <xdr:row>16</xdr:row>
      <xdr:rowOff>162560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804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147337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89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3810</xdr:rowOff>
    </xdr:from>
    <xdr:to>
      <xdr:col>65</xdr:col>
      <xdr:colOff>53975</xdr:colOff>
      <xdr:row>17</xdr:row>
      <xdr:rowOff>105410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90187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300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7620</xdr:rowOff>
    </xdr:from>
    <xdr:to>
      <xdr:col>82</xdr:col>
      <xdr:colOff>158750</xdr:colOff>
      <xdr:row>14</xdr:row>
      <xdr:rowOff>109220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40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87647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31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125730</xdr:rowOff>
    </xdr:from>
    <xdr:to>
      <xdr:col>78</xdr:col>
      <xdr:colOff>120650</xdr:colOff>
      <xdr:row>14</xdr:row>
      <xdr:rowOff>55880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35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66057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123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118110</xdr:rowOff>
    </xdr:from>
    <xdr:to>
      <xdr:col>74</xdr:col>
      <xdr:colOff>31750</xdr:colOff>
      <xdr:row>14</xdr:row>
      <xdr:rowOff>48260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34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58437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11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15240</xdr:rowOff>
    </xdr:from>
    <xdr:to>
      <xdr:col>69</xdr:col>
      <xdr:colOff>142875</xdr:colOff>
      <xdr:row>14</xdr:row>
      <xdr:rowOff>116840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41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127017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18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68580</xdr:rowOff>
    </xdr:from>
    <xdr:to>
      <xdr:col>65</xdr:col>
      <xdr:colOff>53975</xdr:colOff>
      <xdr:row>14</xdr:row>
      <xdr:rowOff>170180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46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8907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23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類似団体と比較すると</a:t>
          </a:r>
          <a:r>
            <a:rPr kumimoji="1" lang="en-US" altLang="ja-JP" sz="1100">
              <a:solidFill>
                <a:schemeClr val="dk1"/>
              </a:solidFill>
              <a:effectLst/>
              <a:latin typeface="+mn-lt"/>
              <a:ea typeface="+mn-ea"/>
              <a:cs typeface="+mn-cs"/>
            </a:rPr>
            <a:t>3.2</a:t>
          </a:r>
          <a:r>
            <a:rPr kumimoji="1" lang="ja-JP" altLang="ja-JP" sz="1100">
              <a:solidFill>
                <a:schemeClr val="dk1"/>
              </a:solidFill>
              <a:effectLst/>
              <a:latin typeface="+mn-lt"/>
              <a:ea typeface="+mn-ea"/>
              <a:cs typeface="+mn-cs"/>
            </a:rPr>
            <a:t>ポイント上回っており、前年度と比較すると</a:t>
          </a:r>
          <a:r>
            <a:rPr kumimoji="1" lang="en-US" altLang="ja-JP" sz="1100">
              <a:solidFill>
                <a:schemeClr val="dk1"/>
              </a:solidFill>
              <a:effectLst/>
              <a:latin typeface="+mn-lt"/>
              <a:ea typeface="+mn-ea"/>
              <a:cs typeface="+mn-cs"/>
            </a:rPr>
            <a:t>0.8</a:t>
          </a:r>
          <a:r>
            <a:rPr kumimoji="1" lang="ja-JP" altLang="ja-JP" sz="1100">
              <a:solidFill>
                <a:schemeClr val="dk1"/>
              </a:solidFill>
              <a:effectLst/>
              <a:latin typeface="+mn-lt"/>
              <a:ea typeface="+mn-ea"/>
              <a:cs typeface="+mn-cs"/>
            </a:rPr>
            <a:t>ポイント増加している。この主な要因としては、介護給付・訓練等給付費の給付対象者数増による増加（</a:t>
          </a:r>
          <a:r>
            <a:rPr kumimoji="1" lang="en-US" altLang="ja-JP" sz="1100">
              <a:solidFill>
                <a:schemeClr val="dk1"/>
              </a:solidFill>
              <a:effectLst/>
              <a:latin typeface="+mn-lt"/>
              <a:ea typeface="+mn-ea"/>
              <a:cs typeface="+mn-cs"/>
            </a:rPr>
            <a:t>15,738</a:t>
          </a:r>
          <a:r>
            <a:rPr kumimoji="1" lang="ja-JP" altLang="ja-JP" sz="1100">
              <a:solidFill>
                <a:schemeClr val="dk1"/>
              </a:solidFill>
              <a:effectLst/>
              <a:latin typeface="+mn-lt"/>
              <a:ea typeface="+mn-ea"/>
              <a:cs typeface="+mn-cs"/>
            </a:rPr>
            <a:t>千円）</a:t>
          </a:r>
          <a:r>
            <a:rPr kumimoji="1" lang="ja-JP" altLang="en-US" sz="1100">
              <a:solidFill>
                <a:schemeClr val="dk1"/>
              </a:solidFill>
              <a:effectLst/>
              <a:latin typeface="+mn-lt"/>
              <a:ea typeface="+mn-ea"/>
              <a:cs typeface="+mn-cs"/>
            </a:rPr>
            <a:t>や、養護老人ホーム入所措置費の被措置者数増による増加（</a:t>
          </a:r>
          <a:r>
            <a:rPr kumimoji="1" lang="en-US" altLang="ja-JP" sz="1100">
              <a:solidFill>
                <a:schemeClr val="dk1"/>
              </a:solidFill>
              <a:effectLst/>
              <a:latin typeface="+mn-lt"/>
              <a:ea typeface="+mn-ea"/>
              <a:cs typeface="+mn-cs"/>
            </a:rPr>
            <a:t>12,262</a:t>
          </a:r>
          <a:r>
            <a:rPr kumimoji="1" lang="ja-JP" altLang="en-US" sz="1100">
              <a:solidFill>
                <a:schemeClr val="dk1"/>
              </a:solidFill>
              <a:effectLst/>
              <a:latin typeface="+mn-lt"/>
              <a:ea typeface="+mn-ea"/>
              <a:cs typeface="+mn-cs"/>
            </a:rPr>
            <a:t>千円）</a:t>
          </a:r>
          <a:r>
            <a:rPr kumimoji="1" lang="ja-JP" altLang="ja-JP" sz="1100">
              <a:solidFill>
                <a:schemeClr val="dk1"/>
              </a:solidFill>
              <a:effectLst/>
              <a:latin typeface="+mn-lt"/>
              <a:ea typeface="+mn-ea"/>
              <a:cs typeface="+mn-cs"/>
            </a:rPr>
            <a:t>などによるものである。今後も、障がい者福祉費に係る利用者延人数の増等により扶助費は増加することが見込まれる。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1" name="扶助費グラフ枠">
          <a:extLst>
            <a:ext uri="{FF2B5EF4-FFF2-40B4-BE49-F238E27FC236}">
              <a16:creationId xmlns:a16="http://schemas.microsoft.com/office/drawing/2014/main" id="{00000000-0008-0000-0400-0000B5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102507</xdr:rowOff>
    </xdr:from>
    <xdr:to>
      <xdr:col>24</xdr:col>
      <xdr:colOff>25400</xdr:colOff>
      <xdr:row>61</xdr:row>
      <xdr:rowOff>113393</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flipV="1">
          <a:off x="4826000" y="9189357"/>
          <a:ext cx="0" cy="1382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83" name="扶助費最小値テキスト">
          <a:extLst>
            <a:ext uri="{FF2B5EF4-FFF2-40B4-BE49-F238E27FC236}">
              <a16:creationId xmlns:a16="http://schemas.microsoft.com/office/drawing/2014/main" id="{00000000-0008-0000-0400-0000B7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17434</xdr:rowOff>
    </xdr:from>
    <xdr:ext cx="762000" cy="259045"/>
    <xdr:sp macro="" textlink="">
      <xdr:nvSpPr>
        <xdr:cNvPr id="185" name="扶助費最大値テキスト">
          <a:extLst>
            <a:ext uri="{FF2B5EF4-FFF2-40B4-BE49-F238E27FC236}">
              <a16:creationId xmlns:a16="http://schemas.microsoft.com/office/drawing/2014/main" id="{00000000-0008-0000-0400-0000B9000000}"/>
            </a:ext>
          </a:extLst>
        </xdr:cNvPr>
        <xdr:cNvSpPr txBox="1"/>
      </xdr:nvSpPr>
      <xdr:spPr>
        <a:xfrm>
          <a:off x="4914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102507</xdr:rowOff>
    </xdr:from>
    <xdr:to>
      <xdr:col>24</xdr:col>
      <xdr:colOff>114300</xdr:colOff>
      <xdr:row>53</xdr:row>
      <xdr:rowOff>102507</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4737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29028</xdr:rowOff>
    </xdr:from>
    <xdr:to>
      <xdr:col>24</xdr:col>
      <xdr:colOff>25400</xdr:colOff>
      <xdr:row>58</xdr:row>
      <xdr:rowOff>116115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987800" y="9973128"/>
          <a:ext cx="8382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76399</xdr:rowOff>
    </xdr:from>
    <xdr:ext cx="762000" cy="259045"/>
    <xdr:sp macro="" textlink="">
      <xdr:nvSpPr>
        <xdr:cNvPr id="188" name="扶助費平均値テキスト">
          <a:extLst>
            <a:ext uri="{FF2B5EF4-FFF2-40B4-BE49-F238E27FC236}">
              <a16:creationId xmlns:a16="http://schemas.microsoft.com/office/drawing/2014/main" id="{00000000-0008-0000-0400-0000BC000000}"/>
            </a:ext>
          </a:extLst>
        </xdr:cNvPr>
        <xdr:cNvSpPr txBox="1"/>
      </xdr:nvSpPr>
      <xdr:spPr>
        <a:xfrm>
          <a:off x="4914900" y="9506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47752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135165</xdr:rowOff>
    </xdr:from>
    <xdr:to>
      <xdr:col>19</xdr:col>
      <xdr:colOff>187325</xdr:colOff>
      <xdr:row>58</xdr:row>
      <xdr:rowOff>29028</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098800" y="9907815"/>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16328</xdr:rowOff>
    </xdr:from>
    <xdr:to>
      <xdr:col>20</xdr:col>
      <xdr:colOff>38100</xdr:colOff>
      <xdr:row>56</xdr:row>
      <xdr:rowOff>117928</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937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128105</xdr:rowOff>
    </xdr:from>
    <xdr:ext cx="7366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3606800" y="9386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135165</xdr:rowOff>
    </xdr:from>
    <xdr:to>
      <xdr:col>15</xdr:col>
      <xdr:colOff>98425</xdr:colOff>
      <xdr:row>58</xdr:row>
      <xdr:rowOff>50800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2209800" y="9907815"/>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5443</xdr:rowOff>
    </xdr:from>
    <xdr:to>
      <xdr:col>15</xdr:col>
      <xdr:colOff>149225</xdr:colOff>
      <xdr:row>56</xdr:row>
      <xdr:rowOff>107043</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048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117220</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2717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39915</xdr:rowOff>
    </xdr:from>
    <xdr:to>
      <xdr:col>11</xdr:col>
      <xdr:colOff>9525</xdr:colOff>
      <xdr:row>58</xdr:row>
      <xdr:rowOff>50800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1320800" y="99840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38100</xdr:rowOff>
    </xdr:from>
    <xdr:to>
      <xdr:col>11</xdr:col>
      <xdr:colOff>60325</xdr:colOff>
      <xdr:row>56</xdr:row>
      <xdr:rowOff>139700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2159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149877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1828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1270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54627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939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65315</xdr:rowOff>
    </xdr:from>
    <xdr:to>
      <xdr:col>24</xdr:col>
      <xdr:colOff>76200</xdr:colOff>
      <xdr:row>58</xdr:row>
      <xdr:rowOff>166915</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4775200" y="10009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37392</xdr:rowOff>
    </xdr:from>
    <xdr:ext cx="762000" cy="259045"/>
    <xdr:sp macro="" textlink="">
      <xdr:nvSpPr>
        <xdr:cNvPr id="207" name="扶助費該当値テキスト">
          <a:extLst>
            <a:ext uri="{FF2B5EF4-FFF2-40B4-BE49-F238E27FC236}">
              <a16:creationId xmlns:a16="http://schemas.microsoft.com/office/drawing/2014/main" id="{00000000-0008-0000-0400-0000CF000000}"/>
            </a:ext>
          </a:extLst>
        </xdr:cNvPr>
        <xdr:cNvSpPr txBox="1"/>
      </xdr:nvSpPr>
      <xdr:spPr>
        <a:xfrm>
          <a:off x="4914900" y="9981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149678</xdr:rowOff>
    </xdr:from>
    <xdr:to>
      <xdr:col>20</xdr:col>
      <xdr:colOff>38100</xdr:colOff>
      <xdr:row>58</xdr:row>
      <xdr:rowOff>79828</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937000" y="992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64605</xdr:rowOff>
    </xdr:from>
    <xdr:ext cx="7366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3606800" y="10008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84365</xdr:rowOff>
    </xdr:from>
    <xdr:to>
      <xdr:col>15</xdr:col>
      <xdr:colOff>149225</xdr:colOff>
      <xdr:row>58</xdr:row>
      <xdr:rowOff>14515</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30480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170742</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2717800" y="994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0</xdr:rowOff>
    </xdr:from>
    <xdr:to>
      <xdr:col>11</xdr:col>
      <xdr:colOff>60325</xdr:colOff>
      <xdr:row>58</xdr:row>
      <xdr:rowOff>101600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2159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86377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828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160565</xdr:rowOff>
    </xdr:from>
    <xdr:to>
      <xdr:col>6</xdr:col>
      <xdr:colOff>171450</xdr:colOff>
      <xdr:row>58</xdr:row>
      <xdr:rowOff>90715</xdr:rowOff>
    </xdr:to>
    <xdr:sp macro="" textlink="">
      <xdr:nvSpPr>
        <xdr:cNvPr id="214" name="楕円 213">
          <a:extLst>
            <a:ext uri="{FF2B5EF4-FFF2-40B4-BE49-F238E27FC236}">
              <a16:creationId xmlns:a16="http://schemas.microsoft.com/office/drawing/2014/main" id="{00000000-0008-0000-0400-0000D6000000}"/>
            </a:ext>
          </a:extLst>
        </xdr:cNvPr>
        <xdr:cNvSpPr/>
      </xdr:nvSpPr>
      <xdr:spPr>
        <a:xfrm>
          <a:off x="1270000" y="9933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75492</xdr:rowOff>
    </xdr:from>
    <xdr:ext cx="762000" cy="259045"/>
    <xdr:sp macro="" textlink="">
      <xdr:nvSpPr>
        <xdr:cNvPr id="215" name="テキスト ボックス 214">
          <a:extLst>
            <a:ext uri="{FF2B5EF4-FFF2-40B4-BE49-F238E27FC236}">
              <a16:creationId xmlns:a16="http://schemas.microsoft.com/office/drawing/2014/main" id="{00000000-0008-0000-0400-0000D7000000}"/>
            </a:ext>
          </a:extLst>
        </xdr:cNvPr>
        <xdr:cNvSpPr txBox="1"/>
      </xdr:nvSpPr>
      <xdr:spPr>
        <a:xfrm>
          <a:off x="939800" y="10019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　類似団体と</a:t>
          </a:r>
          <a:r>
            <a:rPr kumimoji="1" lang="ja-JP" altLang="en-US" sz="1000">
              <a:solidFill>
                <a:schemeClr val="dk1"/>
              </a:solidFill>
              <a:effectLst/>
              <a:latin typeface="+mn-lt"/>
              <a:ea typeface="+mn-ea"/>
              <a:cs typeface="+mn-cs"/>
            </a:rPr>
            <a:t>比較すると</a:t>
          </a:r>
          <a:r>
            <a:rPr kumimoji="1" lang="en-US" altLang="ja-JP" sz="1000">
              <a:solidFill>
                <a:schemeClr val="dk1"/>
              </a:solidFill>
              <a:effectLst/>
              <a:latin typeface="+mn-lt"/>
              <a:ea typeface="+mn-ea"/>
              <a:cs typeface="+mn-cs"/>
            </a:rPr>
            <a:t>0.4</a:t>
          </a:r>
          <a:r>
            <a:rPr kumimoji="1" lang="ja-JP" altLang="en-US" sz="1000">
              <a:solidFill>
                <a:schemeClr val="dk1"/>
              </a:solidFill>
              <a:effectLst/>
              <a:latin typeface="+mn-lt"/>
              <a:ea typeface="+mn-ea"/>
              <a:cs typeface="+mn-cs"/>
            </a:rPr>
            <a:t>ポイント上回り、</a:t>
          </a:r>
          <a:r>
            <a:rPr kumimoji="1" lang="ja-JP" altLang="ja-JP" sz="1000">
              <a:solidFill>
                <a:schemeClr val="dk1"/>
              </a:solidFill>
              <a:effectLst/>
              <a:latin typeface="+mn-lt"/>
              <a:ea typeface="+mn-ea"/>
              <a:cs typeface="+mn-cs"/>
            </a:rPr>
            <a:t>前年度と</a:t>
          </a:r>
          <a:r>
            <a:rPr kumimoji="1" lang="ja-JP" altLang="en-US" sz="1000">
              <a:solidFill>
                <a:schemeClr val="dk1"/>
              </a:solidFill>
              <a:effectLst/>
              <a:latin typeface="+mn-lt"/>
              <a:ea typeface="+mn-ea"/>
              <a:cs typeface="+mn-cs"/>
            </a:rPr>
            <a:t>比較すると</a:t>
          </a:r>
          <a:r>
            <a:rPr kumimoji="1" lang="en-US" altLang="ja-JP" sz="1000">
              <a:solidFill>
                <a:schemeClr val="dk1"/>
              </a:solidFill>
              <a:effectLst/>
              <a:latin typeface="+mn-lt"/>
              <a:ea typeface="+mn-ea"/>
              <a:cs typeface="+mn-cs"/>
            </a:rPr>
            <a:t>0.4</a:t>
          </a:r>
          <a:r>
            <a:rPr kumimoji="1" lang="ja-JP" altLang="ja-JP" sz="1000">
              <a:solidFill>
                <a:schemeClr val="dk1"/>
              </a:solidFill>
              <a:effectLst/>
              <a:latin typeface="+mn-lt"/>
              <a:ea typeface="+mn-ea"/>
              <a:cs typeface="+mn-cs"/>
            </a:rPr>
            <a:t>ポイント増加した。</a:t>
          </a:r>
          <a:endParaRPr lang="ja-JP" altLang="ja-JP" sz="1000">
            <a:effectLst/>
          </a:endParaRPr>
        </a:p>
        <a:p>
          <a:r>
            <a:rPr kumimoji="1" lang="ja-JP" altLang="ja-JP" sz="1000">
              <a:solidFill>
                <a:schemeClr val="dk1"/>
              </a:solidFill>
              <a:effectLst/>
              <a:latin typeface="+mn-lt"/>
              <a:ea typeface="+mn-ea"/>
              <a:cs typeface="+mn-cs"/>
            </a:rPr>
            <a:t>　前年度から増加した主な要因としては、繰出金について、後期高齢</a:t>
          </a:r>
          <a:r>
            <a:rPr kumimoji="1" lang="ja-JP" altLang="en-US" sz="1000">
              <a:solidFill>
                <a:schemeClr val="dk1"/>
              </a:solidFill>
              <a:effectLst/>
              <a:latin typeface="+mn-lt"/>
              <a:ea typeface="+mn-ea"/>
              <a:cs typeface="+mn-cs"/>
            </a:rPr>
            <a:t>者医療制度</a:t>
          </a:r>
          <a:r>
            <a:rPr kumimoji="1" lang="ja-JP" altLang="ja-JP" sz="1000">
              <a:solidFill>
                <a:schemeClr val="dk1"/>
              </a:solidFill>
              <a:effectLst/>
              <a:latin typeface="+mn-lt"/>
              <a:ea typeface="+mn-ea"/>
              <a:cs typeface="+mn-cs"/>
            </a:rPr>
            <a:t>に</a:t>
          </a:r>
          <a:r>
            <a:rPr kumimoji="1" lang="ja-JP" altLang="en-US" sz="1000">
              <a:solidFill>
                <a:schemeClr val="dk1"/>
              </a:solidFill>
              <a:effectLst/>
              <a:latin typeface="+mn-lt"/>
              <a:ea typeface="+mn-ea"/>
              <a:cs typeface="+mn-cs"/>
            </a:rPr>
            <a:t>おいて</a:t>
          </a:r>
          <a:r>
            <a:rPr kumimoji="1" lang="ja-JP" altLang="ja-JP" sz="1000">
              <a:solidFill>
                <a:schemeClr val="dk1"/>
              </a:solidFill>
              <a:effectLst/>
              <a:latin typeface="+mn-lt"/>
              <a:ea typeface="+mn-ea"/>
              <a:cs typeface="+mn-cs"/>
            </a:rPr>
            <a:t>、団塊の世代が国保から後期へ移行することによる対象者の増（毎月</a:t>
          </a:r>
          <a:r>
            <a:rPr kumimoji="1" lang="en-US" altLang="ja-JP" sz="1000">
              <a:solidFill>
                <a:schemeClr val="dk1"/>
              </a:solidFill>
              <a:effectLst/>
              <a:latin typeface="+mn-lt"/>
              <a:ea typeface="+mn-ea"/>
              <a:cs typeface="+mn-cs"/>
            </a:rPr>
            <a:t>15</a:t>
          </a:r>
          <a:r>
            <a:rPr kumimoji="1" lang="ja-JP" altLang="en-US"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20</a:t>
          </a:r>
          <a:r>
            <a:rPr kumimoji="1" lang="ja-JP" altLang="en-US" sz="1000">
              <a:solidFill>
                <a:schemeClr val="dk1"/>
              </a:solidFill>
              <a:effectLst/>
              <a:latin typeface="+mn-lt"/>
              <a:ea typeface="+mn-ea"/>
              <a:cs typeface="+mn-cs"/>
            </a:rPr>
            <a:t>程度</a:t>
          </a:r>
          <a:r>
            <a:rPr kumimoji="1" lang="ja-JP" altLang="ja-JP" sz="1000">
              <a:solidFill>
                <a:schemeClr val="dk1"/>
              </a:solidFill>
              <a:effectLst/>
              <a:latin typeface="+mn-lt"/>
              <a:ea typeface="+mn-ea"/>
              <a:cs typeface="+mn-cs"/>
            </a:rPr>
            <a:t>）に伴う給付費の増や、</a:t>
          </a:r>
          <a:r>
            <a:rPr kumimoji="1" lang="ja-JP" altLang="en-US" sz="1000">
              <a:solidFill>
                <a:schemeClr val="dk1"/>
              </a:solidFill>
              <a:effectLst/>
              <a:latin typeface="+mn-lt"/>
              <a:ea typeface="+mn-ea"/>
              <a:cs typeface="+mn-cs"/>
            </a:rPr>
            <a:t>介護給付サービス利用者</a:t>
          </a:r>
          <a:r>
            <a:rPr kumimoji="1" lang="ja-JP" altLang="ja-JP" sz="1000">
              <a:solidFill>
                <a:schemeClr val="dk1"/>
              </a:solidFill>
              <a:effectLst/>
              <a:latin typeface="+mn-lt"/>
              <a:ea typeface="+mn-ea"/>
              <a:cs typeface="+mn-cs"/>
            </a:rPr>
            <a:t>の増</a:t>
          </a:r>
          <a:r>
            <a:rPr kumimoji="1" lang="ja-JP" altLang="en-US" sz="1000">
              <a:solidFill>
                <a:schemeClr val="dk1"/>
              </a:solidFill>
              <a:effectLst/>
              <a:latin typeface="+mn-lt"/>
              <a:ea typeface="+mn-ea"/>
              <a:cs typeface="+mn-cs"/>
            </a:rPr>
            <a:t>に伴う給付費の増</a:t>
          </a:r>
          <a:r>
            <a:rPr kumimoji="1" lang="ja-JP" altLang="ja-JP" sz="1000">
              <a:solidFill>
                <a:schemeClr val="dk1"/>
              </a:solidFill>
              <a:effectLst/>
              <a:latin typeface="+mn-lt"/>
              <a:ea typeface="+mn-ea"/>
              <a:cs typeface="+mn-cs"/>
            </a:rPr>
            <a:t>などによる。今後</a:t>
          </a:r>
          <a:r>
            <a:rPr kumimoji="1" lang="ja-JP" altLang="en-US" sz="1000">
              <a:solidFill>
                <a:schemeClr val="dk1"/>
              </a:solidFill>
              <a:effectLst/>
              <a:latin typeface="+mn-lt"/>
              <a:ea typeface="+mn-ea"/>
              <a:cs typeface="+mn-cs"/>
            </a:rPr>
            <a:t>も</a:t>
          </a:r>
          <a:r>
            <a:rPr kumimoji="1" lang="ja-JP" altLang="ja-JP" sz="1000">
              <a:solidFill>
                <a:schemeClr val="dk1"/>
              </a:solidFill>
              <a:effectLst/>
              <a:latin typeface="+mn-lt"/>
              <a:ea typeface="+mn-ea"/>
              <a:cs typeface="+mn-cs"/>
            </a:rPr>
            <a:t>、高齢化の進展により介護給付費の増加に伴う繰出金の増加が予想されるため医療・介護</a:t>
          </a:r>
          <a:r>
            <a:rPr kumimoji="1" lang="ja-JP" altLang="en-US" sz="1000">
              <a:solidFill>
                <a:schemeClr val="dk1"/>
              </a:solidFill>
              <a:effectLst/>
              <a:latin typeface="+mn-lt"/>
              <a:ea typeface="+mn-ea"/>
              <a:cs typeface="+mn-cs"/>
            </a:rPr>
            <a:t>・福祉が</a:t>
          </a:r>
          <a:r>
            <a:rPr kumimoji="1" lang="ja-JP" altLang="ja-JP" sz="1000">
              <a:solidFill>
                <a:schemeClr val="dk1"/>
              </a:solidFill>
              <a:effectLst/>
              <a:latin typeface="+mn-lt"/>
              <a:ea typeface="+mn-ea"/>
              <a:cs typeface="+mn-cs"/>
            </a:rPr>
            <a:t>連携し給付費の抑制を図る。</a:t>
          </a:r>
          <a:endParaRPr lang="ja-JP" altLang="ja-JP" sz="1000">
            <a:effectLst/>
          </a:endParaRPr>
        </a:p>
      </xdr:txBody>
    </xdr:sp>
    <xdr:clientData/>
  </xdr:twoCellAnchor>
  <xdr:oneCellAnchor>
    <xdr:from>
      <xdr:col>62</xdr:col>
      <xdr:colOff>6350</xdr:colOff>
      <xdr:row>49</xdr:row>
      <xdr:rowOff>107950</xdr:rowOff>
    </xdr:from>
    <xdr:ext cx="298543" cy="225703"/>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58420</xdr:rowOff>
    </xdr:from>
    <xdr:to>
      <xdr:col>82</xdr:col>
      <xdr:colOff>107950</xdr:colOff>
      <xdr:row>62</xdr:row>
      <xdr:rowOff>27940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31672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17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62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27940</xdr:rowOff>
    </xdr:from>
    <xdr:to>
      <xdr:col>82</xdr:col>
      <xdr:colOff>196850</xdr:colOff>
      <xdr:row>62</xdr:row>
      <xdr:rowOff>27940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65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144797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58420</xdr:rowOff>
    </xdr:from>
    <xdr:to>
      <xdr:col>82</xdr:col>
      <xdr:colOff>196850</xdr:colOff>
      <xdr:row>54</xdr:row>
      <xdr:rowOff>58420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81280</xdr:rowOff>
    </xdr:from>
    <xdr:to>
      <xdr:col>82</xdr:col>
      <xdr:colOff>107950</xdr:colOff>
      <xdr:row>58</xdr:row>
      <xdr:rowOff>111760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5671800" y="1002538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47007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819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30480</xdr:rowOff>
    </xdr:from>
    <xdr:to>
      <xdr:col>82</xdr:col>
      <xdr:colOff>158750</xdr:colOff>
      <xdr:row>58</xdr:row>
      <xdr:rowOff>132080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97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73660</xdr:rowOff>
    </xdr:from>
    <xdr:to>
      <xdr:col>78</xdr:col>
      <xdr:colOff>69850</xdr:colOff>
      <xdr:row>58</xdr:row>
      <xdr:rowOff>81280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82800" y="100177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30480</xdr:rowOff>
    </xdr:from>
    <xdr:to>
      <xdr:col>78</xdr:col>
      <xdr:colOff>120650</xdr:colOff>
      <xdr:row>58</xdr:row>
      <xdr:rowOff>132080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97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142257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743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73660</xdr:rowOff>
    </xdr:from>
    <xdr:to>
      <xdr:col>73</xdr:col>
      <xdr:colOff>180975</xdr:colOff>
      <xdr:row>59</xdr:row>
      <xdr:rowOff>1270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893800" y="1001776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38100</xdr:rowOff>
    </xdr:from>
    <xdr:to>
      <xdr:col>74</xdr:col>
      <xdr:colOff>31750</xdr:colOff>
      <xdr:row>58</xdr:row>
      <xdr:rowOff>139700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124477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1270</xdr:rowOff>
    </xdr:from>
    <xdr:to>
      <xdr:col>69</xdr:col>
      <xdr:colOff>92075</xdr:colOff>
      <xdr:row>59</xdr:row>
      <xdr:rowOff>100330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3004800" y="1011682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106680</xdr:rowOff>
    </xdr:from>
    <xdr:to>
      <xdr:col>69</xdr:col>
      <xdr:colOff>142875</xdr:colOff>
      <xdr:row>59</xdr:row>
      <xdr:rowOff>36830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1005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47007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981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54627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60960</xdr:rowOff>
    </xdr:from>
    <xdr:to>
      <xdr:col>82</xdr:col>
      <xdr:colOff>158750</xdr:colOff>
      <xdr:row>58</xdr:row>
      <xdr:rowOff>162560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1000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33037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97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30480</xdr:rowOff>
    </xdr:from>
    <xdr:to>
      <xdr:col>78</xdr:col>
      <xdr:colOff>120650</xdr:colOff>
      <xdr:row>58</xdr:row>
      <xdr:rowOff>132080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116857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10060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22860</xdr:rowOff>
    </xdr:from>
    <xdr:to>
      <xdr:col>74</xdr:col>
      <xdr:colOff>31750</xdr:colOff>
      <xdr:row>58</xdr:row>
      <xdr:rowOff>124460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996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134637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973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121920</xdr:rowOff>
    </xdr:from>
    <xdr:to>
      <xdr:col>69</xdr:col>
      <xdr:colOff>142875</xdr:colOff>
      <xdr:row>59</xdr:row>
      <xdr:rowOff>52070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36847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1015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49530</xdr:rowOff>
    </xdr:from>
    <xdr:to>
      <xdr:col>65</xdr:col>
      <xdr:colOff>53975</xdr:colOff>
      <xdr:row>59</xdr:row>
      <xdr:rowOff>151130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1016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135907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1025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a:t>
          </a:r>
          <a:r>
            <a:rPr kumimoji="1" lang="ja-JP" altLang="ja-JP" sz="1000">
              <a:solidFill>
                <a:schemeClr val="dk1"/>
              </a:solidFill>
              <a:effectLst/>
              <a:latin typeface="+mn-lt"/>
              <a:ea typeface="+mn-ea"/>
              <a:cs typeface="+mn-cs"/>
            </a:rPr>
            <a:t>類似団体と比較すると</a:t>
          </a:r>
          <a:r>
            <a:rPr kumimoji="1" lang="en-US" altLang="ja-JP" sz="1000">
              <a:solidFill>
                <a:schemeClr val="dk1"/>
              </a:solidFill>
              <a:effectLst/>
              <a:latin typeface="+mn-lt"/>
              <a:ea typeface="+mn-ea"/>
              <a:cs typeface="+mn-cs"/>
            </a:rPr>
            <a:t>7.1</a:t>
          </a:r>
          <a:r>
            <a:rPr kumimoji="1" lang="ja-JP" altLang="ja-JP" sz="1000">
              <a:solidFill>
                <a:schemeClr val="dk1"/>
              </a:solidFill>
              <a:effectLst/>
              <a:latin typeface="+mn-lt"/>
              <a:ea typeface="+mn-ea"/>
              <a:cs typeface="+mn-cs"/>
            </a:rPr>
            <a:t>ポイント下回り、前年度と</a:t>
          </a:r>
          <a:r>
            <a:rPr kumimoji="1" lang="ja-JP" altLang="en-US" sz="1000">
              <a:solidFill>
                <a:schemeClr val="dk1"/>
              </a:solidFill>
              <a:effectLst/>
              <a:latin typeface="+mn-lt"/>
              <a:ea typeface="+mn-ea"/>
              <a:cs typeface="+mn-cs"/>
            </a:rPr>
            <a:t>同</a:t>
          </a:r>
          <a:r>
            <a:rPr kumimoji="1" lang="ja-JP" altLang="ja-JP" sz="1000">
              <a:solidFill>
                <a:schemeClr val="dk1"/>
              </a:solidFill>
              <a:effectLst/>
              <a:latin typeface="+mn-lt"/>
              <a:ea typeface="+mn-ea"/>
              <a:cs typeface="+mn-cs"/>
            </a:rPr>
            <a:t>ポイント</a:t>
          </a:r>
          <a:r>
            <a:rPr kumimoji="1" lang="ja-JP" altLang="en-US" sz="1000">
              <a:solidFill>
                <a:schemeClr val="dk1"/>
              </a:solidFill>
              <a:effectLst/>
              <a:latin typeface="+mn-lt"/>
              <a:ea typeface="+mn-ea"/>
              <a:cs typeface="+mn-cs"/>
            </a:rPr>
            <a:t>となっ</a:t>
          </a:r>
          <a:r>
            <a:rPr kumimoji="1" lang="ja-JP" altLang="ja-JP" sz="1000">
              <a:solidFill>
                <a:schemeClr val="dk1"/>
              </a:solidFill>
              <a:effectLst/>
              <a:latin typeface="+mn-lt"/>
              <a:ea typeface="+mn-ea"/>
              <a:cs typeface="+mn-cs"/>
            </a:rPr>
            <a:t>た。</a:t>
          </a:r>
          <a:endParaRPr lang="ja-JP" altLang="ja-JP" sz="1000">
            <a:effectLst/>
          </a:endParaRPr>
        </a:p>
        <a:p>
          <a:r>
            <a:rPr kumimoji="1" lang="ja-JP" altLang="ja-JP" sz="1000">
              <a:solidFill>
                <a:schemeClr val="dk1"/>
              </a:solidFill>
              <a:effectLst/>
              <a:latin typeface="+mn-lt"/>
              <a:ea typeface="+mn-ea"/>
              <a:cs typeface="+mn-cs"/>
            </a:rPr>
            <a:t>　上益城消防組合負担金について</a:t>
          </a:r>
          <a:r>
            <a:rPr kumimoji="1" lang="ja-JP" altLang="en-US" sz="1000">
              <a:solidFill>
                <a:schemeClr val="dk1"/>
              </a:solidFill>
              <a:effectLst/>
              <a:latin typeface="+mn-lt"/>
              <a:ea typeface="+mn-ea"/>
              <a:cs typeface="+mn-cs"/>
            </a:rPr>
            <a:t>組合が起こした地方債の償還に係る</a:t>
          </a:r>
          <a:r>
            <a:rPr kumimoji="1" lang="ja-JP" altLang="ja-JP" sz="1000">
              <a:solidFill>
                <a:schemeClr val="dk1"/>
              </a:solidFill>
              <a:effectLst/>
              <a:latin typeface="+mn-lt"/>
              <a:ea typeface="+mn-ea"/>
              <a:cs typeface="+mn-cs"/>
            </a:rPr>
            <a:t>の</a:t>
          </a:r>
          <a:r>
            <a:rPr kumimoji="1" lang="ja-JP" altLang="en-US" sz="1000">
              <a:solidFill>
                <a:schemeClr val="dk1"/>
              </a:solidFill>
              <a:effectLst/>
              <a:latin typeface="+mn-lt"/>
              <a:ea typeface="+mn-ea"/>
              <a:cs typeface="+mn-cs"/>
            </a:rPr>
            <a:t>公債費が</a:t>
          </a:r>
          <a:r>
            <a:rPr kumimoji="1" lang="ja-JP" altLang="ja-JP" sz="1000">
              <a:solidFill>
                <a:schemeClr val="dk1"/>
              </a:solidFill>
              <a:effectLst/>
              <a:latin typeface="+mn-lt"/>
              <a:ea typeface="+mn-ea"/>
              <a:cs typeface="+mn-cs"/>
            </a:rPr>
            <a:t>増加（</a:t>
          </a:r>
          <a:r>
            <a:rPr kumimoji="1" lang="en-US" altLang="ja-JP" sz="1000">
              <a:solidFill>
                <a:schemeClr val="dk1"/>
              </a:solidFill>
              <a:effectLst/>
              <a:latin typeface="+mn-lt"/>
              <a:ea typeface="+mn-ea"/>
              <a:cs typeface="+mn-cs"/>
            </a:rPr>
            <a:t>4,826</a:t>
          </a:r>
          <a:r>
            <a:rPr kumimoji="1" lang="ja-JP" altLang="ja-JP" sz="1000">
              <a:solidFill>
                <a:schemeClr val="dk1"/>
              </a:solidFill>
              <a:effectLst/>
              <a:latin typeface="+mn-lt"/>
              <a:ea typeface="+mn-ea"/>
              <a:cs typeface="+mn-cs"/>
            </a:rPr>
            <a:t>千円）</a:t>
          </a:r>
          <a:r>
            <a:rPr kumimoji="1" lang="ja-JP" altLang="en-US" sz="1000">
              <a:solidFill>
                <a:schemeClr val="dk1"/>
              </a:solidFill>
              <a:effectLst/>
              <a:latin typeface="+mn-lt"/>
              <a:ea typeface="+mn-ea"/>
              <a:cs typeface="+mn-cs"/>
            </a:rPr>
            <a:t>した反面、御船町甲佐町衛生施設組合負担金において人件費・維持補修費の減（</a:t>
          </a:r>
          <a:r>
            <a:rPr kumimoji="1" lang="en-US" altLang="ja-JP" sz="1000">
              <a:solidFill>
                <a:schemeClr val="dk1"/>
              </a:solidFill>
              <a:effectLst/>
              <a:latin typeface="+mn-lt"/>
              <a:ea typeface="+mn-ea"/>
              <a:cs typeface="+mn-cs"/>
            </a:rPr>
            <a:t>3,011</a:t>
          </a:r>
          <a:r>
            <a:rPr kumimoji="1" lang="ja-JP" altLang="en-US" sz="1000">
              <a:solidFill>
                <a:schemeClr val="dk1"/>
              </a:solidFill>
              <a:effectLst/>
              <a:latin typeface="+mn-lt"/>
              <a:ea typeface="+mn-ea"/>
              <a:cs typeface="+mn-cs"/>
            </a:rPr>
            <a:t>千円）により横ばいとなったところである。</a:t>
          </a:r>
          <a:endParaRPr lang="ja-JP" altLang="ja-JP" sz="1000">
            <a:effectLst/>
          </a:endParaRPr>
        </a:p>
        <a:p>
          <a:r>
            <a:rPr kumimoji="1" lang="ja-JP" altLang="ja-JP" sz="1000">
              <a:solidFill>
                <a:schemeClr val="dk1"/>
              </a:solidFill>
              <a:effectLst/>
              <a:latin typeface="+mn-lt"/>
              <a:ea typeface="+mn-ea"/>
              <a:cs typeface="+mn-cs"/>
            </a:rPr>
            <a:t>　今後も、重要性・緊急性を勘案したうえで、引き続き適正な補助金等改革を実施する。</a:t>
          </a:r>
          <a:endParaRPr lang="ja-JP" altLang="ja-JP" sz="1000">
            <a:effectLst/>
          </a:endParaRP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113284</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956300"/>
          <a:ext cx="0" cy="1014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85361</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6943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113284</xdr:rowOff>
    </xdr:from>
    <xdr:to>
      <xdr:col>82</xdr:col>
      <xdr:colOff>196850</xdr:colOff>
      <xdr:row>40</xdr:row>
      <xdr:rowOff>113284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6971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129286</xdr:rowOff>
    </xdr:from>
    <xdr:to>
      <xdr:col>82</xdr:col>
      <xdr:colOff>107950</xdr:colOff>
      <xdr:row>35</xdr:row>
      <xdr:rowOff>129286</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5671800" y="613003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32275</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3759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60198</xdr:rowOff>
    </xdr:from>
    <xdr:to>
      <xdr:col>82</xdr:col>
      <xdr:colOff>158750</xdr:colOff>
      <xdr:row>37</xdr:row>
      <xdr:rowOff>161798</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120142</xdr:rowOff>
    </xdr:from>
    <xdr:to>
      <xdr:col>78</xdr:col>
      <xdr:colOff>69850</xdr:colOff>
      <xdr:row>35</xdr:row>
      <xdr:rowOff>129286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4782800" y="612089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19050</xdr:rowOff>
    </xdr:from>
    <xdr:to>
      <xdr:col>78</xdr:col>
      <xdr:colOff>120650</xdr:colOff>
      <xdr:row>37</xdr:row>
      <xdr:rowOff>120650</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105427</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644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120142</xdr:rowOff>
    </xdr:from>
    <xdr:to>
      <xdr:col>73</xdr:col>
      <xdr:colOff>180975</xdr:colOff>
      <xdr:row>35</xdr:row>
      <xdr:rowOff>165862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893800" y="612089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163068</xdr:rowOff>
    </xdr:from>
    <xdr:to>
      <xdr:col>74</xdr:col>
      <xdr:colOff>31750</xdr:colOff>
      <xdr:row>37</xdr:row>
      <xdr:rowOff>93218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77995</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165862</xdr:rowOff>
    </xdr:from>
    <xdr:to>
      <xdr:col>69</xdr:col>
      <xdr:colOff>92075</xdr:colOff>
      <xdr:row>36</xdr:row>
      <xdr:rowOff>53848</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004800" y="616661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46482</xdr:rowOff>
    </xdr:from>
    <xdr:to>
      <xdr:col>69</xdr:col>
      <xdr:colOff>142875</xdr:colOff>
      <xdr:row>37</xdr:row>
      <xdr:rowOff>148082</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3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132859</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55626</xdr:rowOff>
    </xdr:from>
    <xdr:to>
      <xdr:col>65</xdr:col>
      <xdr:colOff>53975</xdr:colOff>
      <xdr:row>37</xdr:row>
      <xdr:rowOff>157226</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399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142003</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6485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78486</xdr:rowOff>
    </xdr:from>
    <xdr:to>
      <xdr:col>82</xdr:col>
      <xdr:colOff>158750</xdr:colOff>
      <xdr:row>36</xdr:row>
      <xdr:rowOff>8636</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95013</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592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78486</xdr:rowOff>
    </xdr:from>
    <xdr:to>
      <xdr:col>78</xdr:col>
      <xdr:colOff>120650</xdr:colOff>
      <xdr:row>36</xdr:row>
      <xdr:rowOff>8636</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0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18813</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5848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69342</xdr:rowOff>
    </xdr:from>
    <xdr:to>
      <xdr:col>74</xdr:col>
      <xdr:colOff>31750</xdr:colOff>
      <xdr:row>35</xdr:row>
      <xdr:rowOff>170942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9669</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583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115062</xdr:rowOff>
    </xdr:from>
    <xdr:to>
      <xdr:col>69</xdr:col>
      <xdr:colOff>142875</xdr:colOff>
      <xdr:row>36</xdr:row>
      <xdr:rowOff>45212</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11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55389</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588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xdr:rowOff>
    </xdr:from>
    <xdr:to>
      <xdr:col>65</xdr:col>
      <xdr:colOff>53975</xdr:colOff>
      <xdr:row>36</xdr:row>
      <xdr:rowOff>104648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17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114825</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ja-JP" sz="900">
              <a:solidFill>
                <a:schemeClr val="dk1"/>
              </a:solidFill>
              <a:effectLst/>
              <a:latin typeface="+mn-lt"/>
              <a:ea typeface="+mn-ea"/>
              <a:cs typeface="+mn-cs"/>
            </a:rPr>
            <a:t>類似団体と比較すると</a:t>
          </a:r>
          <a:r>
            <a:rPr kumimoji="1" lang="en-US" altLang="ja-JP" sz="900">
              <a:solidFill>
                <a:schemeClr val="dk1"/>
              </a:solidFill>
              <a:effectLst/>
              <a:latin typeface="+mn-lt"/>
              <a:ea typeface="+mn-ea"/>
              <a:cs typeface="+mn-cs"/>
            </a:rPr>
            <a:t>11.9</a:t>
          </a:r>
          <a:r>
            <a:rPr kumimoji="1" lang="ja-JP" altLang="ja-JP" sz="900">
              <a:solidFill>
                <a:schemeClr val="dk1"/>
              </a:solidFill>
              <a:effectLst/>
              <a:latin typeface="+mn-lt"/>
              <a:ea typeface="+mn-ea"/>
              <a:cs typeface="+mn-cs"/>
            </a:rPr>
            <a:t>ポイント上回っており、前年度と比較すると</a:t>
          </a:r>
          <a:r>
            <a:rPr kumimoji="1" lang="en-US" altLang="ja-JP" sz="900">
              <a:solidFill>
                <a:schemeClr val="dk1"/>
              </a:solidFill>
              <a:effectLst/>
              <a:latin typeface="+mn-lt"/>
              <a:ea typeface="+mn-ea"/>
              <a:cs typeface="+mn-cs"/>
            </a:rPr>
            <a:t>0.9</a:t>
          </a:r>
          <a:r>
            <a:rPr kumimoji="1" lang="ja-JP" altLang="ja-JP" sz="900">
              <a:solidFill>
                <a:schemeClr val="dk1"/>
              </a:solidFill>
              <a:effectLst/>
              <a:latin typeface="+mn-lt"/>
              <a:ea typeface="+mn-ea"/>
              <a:cs typeface="+mn-cs"/>
            </a:rPr>
            <a:t>ポイント増加している。この主な要因は、公営住宅建設事業債（Ｒ２借入）の本格償還開始による元金償還額増（</a:t>
          </a:r>
          <a:r>
            <a:rPr kumimoji="1" lang="en-US" altLang="ja-JP" sz="900">
              <a:solidFill>
                <a:schemeClr val="dk1"/>
              </a:solidFill>
              <a:effectLst/>
              <a:latin typeface="+mn-lt"/>
              <a:ea typeface="+mn-ea"/>
              <a:cs typeface="+mn-cs"/>
            </a:rPr>
            <a:t>23,863</a:t>
          </a:r>
          <a:r>
            <a:rPr kumimoji="1" lang="ja-JP" altLang="ja-JP" sz="900">
              <a:solidFill>
                <a:schemeClr val="dk1"/>
              </a:solidFill>
              <a:effectLst/>
              <a:latin typeface="+mn-lt"/>
              <a:ea typeface="+mn-ea"/>
              <a:cs typeface="+mn-cs"/>
            </a:rPr>
            <a:t>千円）</a:t>
          </a:r>
          <a:r>
            <a:rPr kumimoji="1" lang="ja-JP" altLang="en-US" sz="900">
              <a:solidFill>
                <a:schemeClr val="dk1"/>
              </a:solidFill>
              <a:effectLst/>
              <a:latin typeface="+mn-lt"/>
              <a:ea typeface="+mn-ea"/>
              <a:cs typeface="+mn-cs"/>
            </a:rPr>
            <a:t>や</a:t>
          </a:r>
          <a:r>
            <a:rPr kumimoji="1" lang="ja-JP" altLang="ja-JP" sz="900">
              <a:solidFill>
                <a:schemeClr val="dk1"/>
              </a:solidFill>
              <a:effectLst/>
              <a:latin typeface="+mn-lt"/>
              <a:ea typeface="+mn-ea"/>
              <a:cs typeface="+mn-cs"/>
            </a:rPr>
            <a:t>、災害復旧事業債（Ｒ２借入）の本格償還開始による元金償還金増（</a:t>
          </a:r>
          <a:r>
            <a:rPr kumimoji="1" lang="en-US" altLang="ja-JP" sz="900">
              <a:solidFill>
                <a:schemeClr val="dk1"/>
              </a:solidFill>
              <a:effectLst/>
              <a:latin typeface="+mn-lt"/>
              <a:ea typeface="+mn-ea"/>
              <a:cs typeface="+mn-cs"/>
            </a:rPr>
            <a:t>8,563</a:t>
          </a:r>
          <a:r>
            <a:rPr kumimoji="1" lang="ja-JP" altLang="ja-JP" sz="900">
              <a:solidFill>
                <a:schemeClr val="dk1"/>
              </a:solidFill>
              <a:effectLst/>
              <a:latin typeface="+mn-lt"/>
              <a:ea typeface="+mn-ea"/>
              <a:cs typeface="+mn-cs"/>
            </a:rPr>
            <a:t>千円）などによる。今後</a:t>
          </a:r>
          <a:r>
            <a:rPr kumimoji="1" lang="ja-JP" altLang="en-US" sz="900">
              <a:solidFill>
                <a:schemeClr val="dk1"/>
              </a:solidFill>
              <a:effectLst/>
              <a:latin typeface="+mn-lt"/>
              <a:ea typeface="+mn-ea"/>
              <a:cs typeface="+mn-cs"/>
            </a:rPr>
            <a:t>も</a:t>
          </a:r>
          <a:r>
            <a:rPr kumimoji="1" lang="ja-JP" altLang="ja-JP" sz="900">
              <a:solidFill>
                <a:schemeClr val="dk1"/>
              </a:solidFill>
              <a:effectLst/>
              <a:latin typeface="+mn-lt"/>
              <a:ea typeface="+mn-ea"/>
              <a:cs typeface="+mn-cs"/>
            </a:rPr>
            <a:t>、令和４年度まで続いた公営住宅建替事業に係る地方債の償還が随時本格化する</a:t>
          </a:r>
          <a:r>
            <a:rPr kumimoji="1" lang="ja-JP" altLang="en-US" sz="900">
              <a:solidFill>
                <a:schemeClr val="dk1"/>
              </a:solidFill>
              <a:effectLst/>
              <a:latin typeface="+mn-lt"/>
              <a:ea typeface="+mn-ea"/>
              <a:cs typeface="+mn-cs"/>
            </a:rPr>
            <a:t>ことから</a:t>
          </a:r>
          <a:r>
            <a:rPr kumimoji="1" lang="ja-JP" altLang="ja-JP" sz="900">
              <a:solidFill>
                <a:schemeClr val="dk1"/>
              </a:solidFill>
              <a:effectLst/>
              <a:latin typeface="+mn-lt"/>
              <a:ea typeface="+mn-ea"/>
              <a:cs typeface="+mn-cs"/>
            </a:rPr>
            <a:t>増加することが見込まれるため、その他の事業について、緊急度や住民ニーズを的確に把握し事業自体を選択し、地方債発行を抑え、公債費の抑制に努める。</a:t>
          </a:r>
          <a:endParaRPr lang="ja-JP" altLang="ja-JP" sz="900">
            <a:effectLst/>
          </a:endParaRP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id="{00000000-0008-0000-0400-00006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80</xdr:row>
      <xdr:rowOff>145287</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4826000" y="12750292"/>
          <a:ext cx="0" cy="1110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117364</xdr:rowOff>
    </xdr:from>
    <xdr:ext cx="762000" cy="259045"/>
    <xdr:sp macro="" textlink="">
      <xdr:nvSpPr>
        <xdr:cNvPr id="359" name="公債費最小値テキスト">
          <a:extLst>
            <a:ext uri="{FF2B5EF4-FFF2-40B4-BE49-F238E27FC236}">
              <a16:creationId xmlns:a16="http://schemas.microsoft.com/office/drawing/2014/main" id="{00000000-0008-0000-0400-000067010000}"/>
            </a:ext>
          </a:extLst>
        </xdr:cNvPr>
        <xdr:cNvSpPr txBox="1"/>
      </xdr:nvSpPr>
      <xdr:spPr>
        <a:xfrm>
          <a:off x="4914900" y="13833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145287</xdr:rowOff>
    </xdr:from>
    <xdr:to>
      <xdr:col>24</xdr:col>
      <xdr:colOff>114300</xdr:colOff>
      <xdr:row>80</xdr:row>
      <xdr:rowOff>145287</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3861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61" name="公債費最大値テキスト">
          <a:extLst>
            <a:ext uri="{FF2B5EF4-FFF2-40B4-BE49-F238E27FC236}">
              <a16:creationId xmlns:a16="http://schemas.microsoft.com/office/drawing/2014/main" id="{00000000-0008-0000-0400-000069010000}"/>
            </a:ext>
          </a:extLst>
        </xdr:cNvPr>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80</xdr:row>
      <xdr:rowOff>81280</xdr:rowOff>
    </xdr:from>
    <xdr:to>
      <xdr:col>24</xdr:col>
      <xdr:colOff>25400</xdr:colOff>
      <xdr:row>80</xdr:row>
      <xdr:rowOff>122428</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3987800" y="13797280"/>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58438</xdr:rowOff>
    </xdr:from>
    <xdr:ext cx="762000" cy="259045"/>
    <xdr:sp macro="" textlink="">
      <xdr:nvSpPr>
        <xdr:cNvPr id="364" name="公債費平均値テキスト">
          <a:extLst>
            <a:ext uri="{FF2B5EF4-FFF2-40B4-BE49-F238E27FC236}">
              <a16:creationId xmlns:a16="http://schemas.microsoft.com/office/drawing/2014/main" id="{00000000-0008-0000-0400-00006C010000}"/>
            </a:ext>
          </a:extLst>
        </xdr:cNvPr>
        <xdr:cNvSpPr txBox="1"/>
      </xdr:nvSpPr>
      <xdr:spPr>
        <a:xfrm>
          <a:off x="4914900" y="13088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41911</xdr:rowOff>
    </xdr:from>
    <xdr:to>
      <xdr:col>24</xdr:col>
      <xdr:colOff>76200</xdr:colOff>
      <xdr:row>77</xdr:row>
      <xdr:rowOff>143511</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47752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156718</xdr:rowOff>
    </xdr:from>
    <xdr:to>
      <xdr:col>19</xdr:col>
      <xdr:colOff>187325</xdr:colOff>
      <xdr:row>80</xdr:row>
      <xdr:rowOff>81280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3098800" y="13701268"/>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158259</xdr:rowOff>
    </xdr:from>
    <xdr:ext cx="7366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3606800" y="13017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156718</xdr:rowOff>
    </xdr:from>
    <xdr:to>
      <xdr:col>15</xdr:col>
      <xdr:colOff>98425</xdr:colOff>
      <xdr:row>80</xdr:row>
      <xdr:rowOff>12700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2209800" y="137012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9906</xdr:rowOff>
    </xdr:from>
    <xdr:to>
      <xdr:col>15</xdr:col>
      <xdr:colOff>149225</xdr:colOff>
      <xdr:row>77</xdr:row>
      <xdr:rowOff>111506</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048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121683</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2717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56135</xdr:rowOff>
    </xdr:from>
    <xdr:to>
      <xdr:col>11</xdr:col>
      <xdr:colOff>9525</xdr:colOff>
      <xdr:row>80</xdr:row>
      <xdr:rowOff>12700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1320800" y="13600685"/>
          <a:ext cx="889000" cy="128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144542</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828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14478</xdr:rowOff>
    </xdr:from>
    <xdr:to>
      <xdr:col>6</xdr:col>
      <xdr:colOff>171450</xdr:colOff>
      <xdr:row>77</xdr:row>
      <xdr:rowOff>116078</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1270000" y="1321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126255</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939800" y="12985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80</xdr:row>
      <xdr:rowOff>71628</xdr:rowOff>
    </xdr:from>
    <xdr:to>
      <xdr:col>24</xdr:col>
      <xdr:colOff>76200</xdr:colOff>
      <xdr:row>81</xdr:row>
      <xdr:rowOff>1778</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4775200" y="13787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151655</xdr:rowOff>
    </xdr:from>
    <xdr:ext cx="762000" cy="259045"/>
    <xdr:sp macro="" textlink="">
      <xdr:nvSpPr>
        <xdr:cNvPr id="383" name="公債費該当値テキスト">
          <a:extLst>
            <a:ext uri="{FF2B5EF4-FFF2-40B4-BE49-F238E27FC236}">
              <a16:creationId xmlns:a16="http://schemas.microsoft.com/office/drawing/2014/main" id="{00000000-0008-0000-0400-00007F010000}"/>
            </a:ext>
          </a:extLst>
        </xdr:cNvPr>
        <xdr:cNvSpPr txBox="1"/>
      </xdr:nvSpPr>
      <xdr:spPr>
        <a:xfrm>
          <a:off x="4914900" y="13696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80</xdr:row>
      <xdr:rowOff>30480</xdr:rowOff>
    </xdr:from>
    <xdr:to>
      <xdr:col>20</xdr:col>
      <xdr:colOff>38100</xdr:colOff>
      <xdr:row>80</xdr:row>
      <xdr:rowOff>132080</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937000" y="1374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116857</xdr:rowOff>
    </xdr:from>
    <xdr:ext cx="7366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606800" y="13832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105918</xdr:rowOff>
    </xdr:from>
    <xdr:to>
      <xdr:col>15</xdr:col>
      <xdr:colOff>149225</xdr:colOff>
      <xdr:row>80</xdr:row>
      <xdr:rowOff>36068</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048000" y="1365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20845</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3736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133350</xdr:rowOff>
    </xdr:from>
    <xdr:to>
      <xdr:col>11</xdr:col>
      <xdr:colOff>60325</xdr:colOff>
      <xdr:row>80</xdr:row>
      <xdr:rowOff>63500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2159000" y="1367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48277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376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5335</xdr:rowOff>
    </xdr:from>
    <xdr:to>
      <xdr:col>6</xdr:col>
      <xdr:colOff>171450</xdr:colOff>
      <xdr:row>79</xdr:row>
      <xdr:rowOff>106935</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1270000" y="1354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91712</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363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　類似団体と比較すると</a:t>
          </a:r>
          <a:r>
            <a:rPr kumimoji="1" lang="en-US" altLang="ja-JP" sz="1000">
              <a:solidFill>
                <a:schemeClr val="dk1"/>
              </a:solidFill>
              <a:effectLst/>
              <a:latin typeface="+mn-lt"/>
              <a:ea typeface="+mn-ea"/>
              <a:cs typeface="+mn-cs"/>
            </a:rPr>
            <a:t>17.4</a:t>
          </a:r>
          <a:r>
            <a:rPr kumimoji="1" lang="ja-JP" altLang="ja-JP" sz="1000">
              <a:solidFill>
                <a:schemeClr val="dk1"/>
              </a:solidFill>
              <a:effectLst/>
              <a:latin typeface="+mn-lt"/>
              <a:ea typeface="+mn-ea"/>
              <a:cs typeface="+mn-cs"/>
            </a:rPr>
            <a:t>ポイント下回っており、前年度と比較すると</a:t>
          </a:r>
          <a:r>
            <a:rPr kumimoji="1" lang="en-US" altLang="ja-JP" sz="1000">
              <a:solidFill>
                <a:schemeClr val="dk1"/>
              </a:solidFill>
              <a:effectLst/>
              <a:latin typeface="+mn-lt"/>
              <a:ea typeface="+mn-ea"/>
              <a:cs typeface="+mn-cs"/>
            </a:rPr>
            <a:t>0.2</a:t>
          </a:r>
          <a:r>
            <a:rPr kumimoji="1" lang="ja-JP" altLang="ja-JP" sz="1000">
              <a:solidFill>
                <a:schemeClr val="dk1"/>
              </a:solidFill>
              <a:effectLst/>
              <a:latin typeface="+mn-lt"/>
              <a:ea typeface="+mn-ea"/>
              <a:cs typeface="+mn-cs"/>
            </a:rPr>
            <a:t>ポイント増加している。</a:t>
          </a:r>
          <a:endParaRPr lang="ja-JP" altLang="ja-JP" sz="1000">
            <a:effectLst/>
          </a:endParaRPr>
        </a:p>
        <a:p>
          <a:r>
            <a:rPr kumimoji="1" lang="ja-JP" altLang="ja-JP" sz="1000">
              <a:solidFill>
                <a:schemeClr val="dk1"/>
              </a:solidFill>
              <a:effectLst/>
              <a:latin typeface="+mn-lt"/>
              <a:ea typeface="+mn-ea"/>
              <a:cs typeface="+mn-cs"/>
            </a:rPr>
            <a:t>　指標の傾向としては、</a:t>
          </a:r>
          <a:r>
            <a:rPr kumimoji="1" lang="ja-JP" altLang="en-US" sz="1000">
              <a:solidFill>
                <a:schemeClr val="dk1"/>
              </a:solidFill>
              <a:effectLst/>
              <a:latin typeface="+mn-lt"/>
              <a:ea typeface="+mn-ea"/>
              <a:cs typeface="+mn-cs"/>
            </a:rPr>
            <a:t>物件</a:t>
          </a:r>
          <a:r>
            <a:rPr kumimoji="1" lang="ja-JP" altLang="ja-JP" sz="1000">
              <a:solidFill>
                <a:schemeClr val="dk1"/>
              </a:solidFill>
              <a:effectLst/>
              <a:latin typeface="+mn-lt"/>
              <a:ea typeface="+mn-ea"/>
              <a:cs typeface="+mn-cs"/>
            </a:rPr>
            <a:t>費</a:t>
          </a:r>
          <a:r>
            <a:rPr kumimoji="1" lang="ja-JP" altLang="en-US" sz="1000">
              <a:solidFill>
                <a:schemeClr val="dk1"/>
              </a:solidFill>
              <a:effectLst/>
              <a:latin typeface="+mn-lt"/>
              <a:ea typeface="+mn-ea"/>
              <a:cs typeface="+mn-cs"/>
            </a:rPr>
            <a:t>と扶助費</a:t>
          </a:r>
          <a:r>
            <a:rPr kumimoji="1" lang="ja-JP" altLang="ja-JP" sz="1000">
              <a:solidFill>
                <a:schemeClr val="dk1"/>
              </a:solidFill>
              <a:effectLst/>
              <a:latin typeface="+mn-lt"/>
              <a:ea typeface="+mn-ea"/>
              <a:cs typeface="+mn-cs"/>
            </a:rPr>
            <a:t>の増加幅が他の指標と比較すると大きく、この主な要因としては、</a:t>
          </a:r>
          <a:r>
            <a:rPr kumimoji="1" lang="ja-JP" altLang="en-US" sz="1000">
              <a:solidFill>
                <a:schemeClr val="dk1"/>
              </a:solidFill>
              <a:effectLst/>
              <a:latin typeface="+mn-lt"/>
              <a:ea typeface="+mn-ea"/>
              <a:cs typeface="+mn-cs"/>
            </a:rPr>
            <a:t>物件費においては、ふるさと納税受入額の急増に伴う募集経費の増、扶助費においては、介護給付・訓練等給付費をはじめ養護老人ホーム入所措置費等が</a:t>
          </a:r>
          <a:r>
            <a:rPr kumimoji="1" lang="ja-JP" altLang="ja-JP" sz="1000">
              <a:solidFill>
                <a:schemeClr val="dk1"/>
              </a:solidFill>
              <a:effectLst/>
              <a:latin typeface="+mn-lt"/>
              <a:ea typeface="+mn-ea"/>
              <a:cs typeface="+mn-cs"/>
            </a:rPr>
            <a:t>増加していることによる。今後も、扶助費の増加が見込まれており、その他経費については抑制し経常経費の削減に努める。</a:t>
          </a:r>
          <a:endParaRPr lang="ja-JP" altLang="ja-JP" sz="1000">
            <a:effectLst/>
          </a:endParaRP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a:extLst>
            <a:ext uri="{FF2B5EF4-FFF2-40B4-BE49-F238E27FC236}">
              <a16:creationId xmlns:a16="http://schemas.microsoft.com/office/drawing/2014/main" id="{00000000-0008-0000-0400-0000A2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62230</xdr:rowOff>
    </xdr:from>
    <xdr:to>
      <xdr:col>82</xdr:col>
      <xdr:colOff>107950</xdr:colOff>
      <xdr:row>80</xdr:row>
      <xdr:rowOff>142239</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flipV="1">
          <a:off x="16510000" y="12749530"/>
          <a:ext cx="0" cy="1108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114316</xdr:rowOff>
    </xdr:from>
    <xdr:ext cx="762000" cy="259045"/>
    <xdr:sp macro="" textlink="">
      <xdr:nvSpPr>
        <xdr:cNvPr id="420" name="公債費以外最小値テキスト">
          <a:extLst>
            <a:ext uri="{FF2B5EF4-FFF2-40B4-BE49-F238E27FC236}">
              <a16:creationId xmlns:a16="http://schemas.microsoft.com/office/drawing/2014/main" id="{00000000-0008-0000-0400-0000A4010000}"/>
            </a:ext>
          </a:extLst>
        </xdr:cNvPr>
        <xdr:cNvSpPr txBox="1"/>
      </xdr:nvSpPr>
      <xdr:spPr>
        <a:xfrm>
          <a:off x="16598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142239</xdr:rowOff>
    </xdr:from>
    <xdr:to>
      <xdr:col>82</xdr:col>
      <xdr:colOff>196850</xdr:colOff>
      <xdr:row>80</xdr:row>
      <xdr:rowOff>142239</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6421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148607</xdr:rowOff>
    </xdr:from>
    <xdr:ext cx="762000" cy="259045"/>
    <xdr:sp macro="" textlink="">
      <xdr:nvSpPr>
        <xdr:cNvPr id="422" name="公債費以外最大値テキスト">
          <a:extLst>
            <a:ext uri="{FF2B5EF4-FFF2-40B4-BE49-F238E27FC236}">
              <a16:creationId xmlns:a16="http://schemas.microsoft.com/office/drawing/2014/main" id="{00000000-0008-0000-0400-0000A6010000}"/>
            </a:ext>
          </a:extLst>
        </xdr:cNvPr>
        <xdr:cNvSpPr txBox="1"/>
      </xdr:nvSpPr>
      <xdr:spPr>
        <a:xfrm>
          <a:off x="16598900" y="12493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62230</xdr:rowOff>
    </xdr:from>
    <xdr:to>
      <xdr:col>82</xdr:col>
      <xdr:colOff>196850</xdr:colOff>
      <xdr:row>74</xdr:row>
      <xdr:rowOff>62230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2749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54610</xdr:rowOff>
    </xdr:from>
    <xdr:to>
      <xdr:col>82</xdr:col>
      <xdr:colOff>107950</xdr:colOff>
      <xdr:row>74</xdr:row>
      <xdr:rowOff>62230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5671800" y="1274191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132097</xdr:rowOff>
    </xdr:from>
    <xdr:ext cx="762000" cy="259045"/>
    <xdr:sp macro="" textlink="">
      <xdr:nvSpPr>
        <xdr:cNvPr id="425" name="公債費以外平均値テキスト">
          <a:extLst>
            <a:ext uri="{FF2B5EF4-FFF2-40B4-BE49-F238E27FC236}">
              <a16:creationId xmlns:a16="http://schemas.microsoft.com/office/drawing/2014/main" id="{00000000-0008-0000-0400-0000A9010000}"/>
            </a:ext>
          </a:extLst>
        </xdr:cNvPr>
        <xdr:cNvSpPr txBox="1"/>
      </xdr:nvSpPr>
      <xdr:spPr>
        <a:xfrm>
          <a:off x="16598900" y="133337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160020</xdr:rowOff>
    </xdr:from>
    <xdr:to>
      <xdr:col>82</xdr:col>
      <xdr:colOff>158750</xdr:colOff>
      <xdr:row>78</xdr:row>
      <xdr:rowOff>90170</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6459200" y="13361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39370</xdr:rowOff>
    </xdr:from>
    <xdr:to>
      <xdr:col>78</xdr:col>
      <xdr:colOff>69850</xdr:colOff>
      <xdr:row>74</xdr:row>
      <xdr:rowOff>54610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4782800" y="1272667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91439</xdr:rowOff>
    </xdr:from>
    <xdr:to>
      <xdr:col>78</xdr:col>
      <xdr:colOff>120650</xdr:colOff>
      <xdr:row>78</xdr:row>
      <xdr:rowOff>21589</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5621000" y="13293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6366</xdr:rowOff>
    </xdr:from>
    <xdr:ext cx="7366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5290800" y="133794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39370</xdr:rowOff>
    </xdr:from>
    <xdr:to>
      <xdr:col>73</xdr:col>
      <xdr:colOff>180975</xdr:colOff>
      <xdr:row>75</xdr:row>
      <xdr:rowOff>66040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flipV="1">
          <a:off x="13893800" y="1272667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0</xdr:rowOff>
    </xdr:from>
    <xdr:to>
      <xdr:col>74</xdr:col>
      <xdr:colOff>31750</xdr:colOff>
      <xdr:row>77</xdr:row>
      <xdr:rowOff>101600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4732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86377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4401800" y="1328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66040</xdr:rowOff>
    </xdr:from>
    <xdr:to>
      <xdr:col>69</xdr:col>
      <xdr:colOff>92075</xdr:colOff>
      <xdr:row>76</xdr:row>
      <xdr:rowOff>85089</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004800" y="12924790"/>
          <a:ext cx="889000" cy="190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11430</xdr:rowOff>
    </xdr:from>
    <xdr:to>
      <xdr:col>69</xdr:col>
      <xdr:colOff>142875</xdr:colOff>
      <xdr:row>78</xdr:row>
      <xdr:rowOff>113030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3843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97807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3512800" y="13470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45720</xdr:rowOff>
    </xdr:from>
    <xdr:to>
      <xdr:col>65</xdr:col>
      <xdr:colOff>53975</xdr:colOff>
      <xdr:row>78</xdr:row>
      <xdr:rowOff>147320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2954000" y="1341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132097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623800" y="1350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11430</xdr:rowOff>
    </xdr:from>
    <xdr:to>
      <xdr:col>82</xdr:col>
      <xdr:colOff>158750</xdr:colOff>
      <xdr:row>74</xdr:row>
      <xdr:rowOff>113030</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6459200" y="12698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91457</xdr:rowOff>
    </xdr:from>
    <xdr:ext cx="762000" cy="259045"/>
    <xdr:sp macro="" textlink="">
      <xdr:nvSpPr>
        <xdr:cNvPr id="444" name="公債費以外該当値テキスト">
          <a:extLst>
            <a:ext uri="{FF2B5EF4-FFF2-40B4-BE49-F238E27FC236}">
              <a16:creationId xmlns:a16="http://schemas.microsoft.com/office/drawing/2014/main" id="{00000000-0008-0000-0400-0000BC010000}"/>
            </a:ext>
          </a:extLst>
        </xdr:cNvPr>
        <xdr:cNvSpPr txBox="1"/>
      </xdr:nvSpPr>
      <xdr:spPr>
        <a:xfrm>
          <a:off x="16598900" y="1260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3810</xdr:rowOff>
    </xdr:from>
    <xdr:to>
      <xdr:col>78</xdr:col>
      <xdr:colOff>120650</xdr:colOff>
      <xdr:row>74</xdr:row>
      <xdr:rowOff>105410</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5621000" y="12691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115587</xdr:rowOff>
    </xdr:from>
    <xdr:ext cx="7366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290800" y="124599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160020</xdr:rowOff>
    </xdr:from>
    <xdr:to>
      <xdr:col>74</xdr:col>
      <xdr:colOff>31750</xdr:colOff>
      <xdr:row>74</xdr:row>
      <xdr:rowOff>90170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4732000" y="1267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100347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401800" y="12444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15240</xdr:rowOff>
    </xdr:from>
    <xdr:to>
      <xdr:col>69</xdr:col>
      <xdr:colOff>142875</xdr:colOff>
      <xdr:row>75</xdr:row>
      <xdr:rowOff>116840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3843000" y="1287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127017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2642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34289</xdr:rowOff>
    </xdr:from>
    <xdr:to>
      <xdr:col>65</xdr:col>
      <xdr:colOff>53975</xdr:colOff>
      <xdr:row>76</xdr:row>
      <xdr:rowOff>135889</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2954000" y="13064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146067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283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a:extLst>
            <a:ext uri="{FF2B5EF4-FFF2-40B4-BE49-F238E27FC236}">
              <a16:creationId xmlns:a16="http://schemas.microsoft.com/office/drawing/2014/main" id="{00000000-0008-0000-0500-000029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60764</xdr:rowOff>
    </xdr:from>
    <xdr:to>
      <xdr:col>29</xdr:col>
      <xdr:colOff>127000</xdr:colOff>
      <xdr:row>18</xdr:row>
      <xdr:rowOff>33108</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flipV="1">
          <a:off x="5651500" y="2165789"/>
          <a:ext cx="0" cy="10010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5185</xdr:rowOff>
    </xdr:from>
    <xdr:ext cx="762000" cy="259045"/>
    <xdr:sp macro="" textlink="">
      <xdr:nvSpPr>
        <xdr:cNvPr id="43" name="人口1人当たり決算額の推移最小値テキスト130">
          <a:extLst>
            <a:ext uri="{FF2B5EF4-FFF2-40B4-BE49-F238E27FC236}">
              <a16:creationId xmlns:a16="http://schemas.microsoft.com/office/drawing/2014/main" id="{00000000-0008-0000-0500-00002B000000}"/>
            </a:ext>
          </a:extLst>
        </xdr:cNvPr>
        <xdr:cNvSpPr txBox="1"/>
      </xdr:nvSpPr>
      <xdr:spPr>
        <a:xfrm>
          <a:off x="5740400" y="3138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33108</xdr:rowOff>
    </xdr:from>
    <xdr:to>
      <xdr:col>30</xdr:col>
      <xdr:colOff>25400</xdr:colOff>
      <xdr:row>18</xdr:row>
      <xdr:rowOff>33108</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5562600" y="31668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147141</xdr:rowOff>
    </xdr:from>
    <xdr:ext cx="762000" cy="259045"/>
    <xdr:sp macro="" textlink="">
      <xdr:nvSpPr>
        <xdr:cNvPr id="45" name="人口1人当たり決算額の推移最大値テキスト130">
          <a:extLst>
            <a:ext uri="{FF2B5EF4-FFF2-40B4-BE49-F238E27FC236}">
              <a16:creationId xmlns:a16="http://schemas.microsoft.com/office/drawing/2014/main" id="{00000000-0008-0000-0500-00002D000000}"/>
            </a:ext>
          </a:extLst>
        </xdr:cNvPr>
        <xdr:cNvSpPr txBox="1"/>
      </xdr:nvSpPr>
      <xdr:spPr>
        <a:xfrm>
          <a:off x="5740400" y="1909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60764</xdr:rowOff>
    </xdr:from>
    <xdr:to>
      <xdr:col>30</xdr:col>
      <xdr:colOff>25400</xdr:colOff>
      <xdr:row>12</xdr:row>
      <xdr:rowOff>60764</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21657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168393</xdr:rowOff>
    </xdr:from>
    <xdr:to>
      <xdr:col>29</xdr:col>
      <xdr:colOff>127000</xdr:colOff>
      <xdr:row>16</xdr:row>
      <xdr:rowOff>171406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003800" y="2959218"/>
          <a:ext cx="647700" cy="30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68576</xdr:rowOff>
    </xdr:from>
    <xdr:ext cx="762000" cy="259045"/>
    <xdr:sp macro="" textlink="">
      <xdr:nvSpPr>
        <xdr:cNvPr id="48" name="人口1人当たり決算額の推移平均値テキスト130">
          <a:extLst>
            <a:ext uri="{FF2B5EF4-FFF2-40B4-BE49-F238E27FC236}">
              <a16:creationId xmlns:a16="http://schemas.microsoft.com/office/drawing/2014/main" id="{00000000-0008-0000-0500-000030000000}"/>
            </a:ext>
          </a:extLst>
        </xdr:cNvPr>
        <xdr:cNvSpPr txBox="1"/>
      </xdr:nvSpPr>
      <xdr:spPr>
        <a:xfrm>
          <a:off x="5740400" y="26879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52049</xdr:rowOff>
    </xdr:from>
    <xdr:to>
      <xdr:col>29</xdr:col>
      <xdr:colOff>177800</xdr:colOff>
      <xdr:row>16</xdr:row>
      <xdr:rowOff>153649</xdr:rowOff>
    </xdr:to>
    <xdr:sp macro="" textlink="">
      <xdr:nvSpPr>
        <xdr:cNvPr id="49" name="フローチャート: 判断 48">
          <a:extLst>
            <a:ext uri="{FF2B5EF4-FFF2-40B4-BE49-F238E27FC236}">
              <a16:creationId xmlns:a16="http://schemas.microsoft.com/office/drawing/2014/main" id="{00000000-0008-0000-0500-000031000000}"/>
            </a:ext>
          </a:extLst>
        </xdr:cNvPr>
        <xdr:cNvSpPr/>
      </xdr:nvSpPr>
      <xdr:spPr bwMode="auto">
        <a:xfrm>
          <a:off x="5600700" y="28428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157119</xdr:rowOff>
    </xdr:from>
    <xdr:to>
      <xdr:col>26</xdr:col>
      <xdr:colOff>50800</xdr:colOff>
      <xdr:row>16</xdr:row>
      <xdr:rowOff>168393</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4305300" y="2947944"/>
          <a:ext cx="698500" cy="112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68632</xdr:rowOff>
    </xdr:from>
    <xdr:to>
      <xdr:col>26</xdr:col>
      <xdr:colOff>101600</xdr:colOff>
      <xdr:row>16</xdr:row>
      <xdr:rowOff>170232</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4953000" y="2859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8959</xdr:rowOff>
    </xdr:from>
    <xdr:ext cx="736600" cy="259045"/>
    <xdr:sp macro="" textlink="">
      <xdr:nvSpPr>
        <xdr:cNvPr id="52" name="テキスト ボックス 51">
          <a:extLst>
            <a:ext uri="{FF2B5EF4-FFF2-40B4-BE49-F238E27FC236}">
              <a16:creationId xmlns:a16="http://schemas.microsoft.com/office/drawing/2014/main" id="{00000000-0008-0000-0500-000034000000}"/>
            </a:ext>
          </a:extLst>
        </xdr:cNvPr>
        <xdr:cNvSpPr txBox="1"/>
      </xdr:nvSpPr>
      <xdr:spPr>
        <a:xfrm>
          <a:off x="4622800" y="2628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157119</xdr:rowOff>
    </xdr:from>
    <xdr:to>
      <xdr:col>22</xdr:col>
      <xdr:colOff>114300</xdr:colOff>
      <xdr:row>17</xdr:row>
      <xdr:rowOff>6106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3606800" y="2947944"/>
          <a:ext cx="698500" cy="204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77744</xdr:rowOff>
    </xdr:from>
    <xdr:to>
      <xdr:col>22</xdr:col>
      <xdr:colOff>165100</xdr:colOff>
      <xdr:row>17</xdr:row>
      <xdr:rowOff>7894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254500" y="28685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18071</xdr:rowOff>
    </xdr:from>
    <xdr:ext cx="7620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3924300" y="2637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6106</xdr:rowOff>
    </xdr:from>
    <xdr:to>
      <xdr:col>18</xdr:col>
      <xdr:colOff>177800</xdr:colOff>
      <xdr:row>17</xdr:row>
      <xdr:rowOff>49773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2908300" y="2968381"/>
          <a:ext cx="698500" cy="436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84936</xdr:rowOff>
    </xdr:from>
    <xdr:to>
      <xdr:col>19</xdr:col>
      <xdr:colOff>38100</xdr:colOff>
      <xdr:row>17</xdr:row>
      <xdr:rowOff>15086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3556000" y="2875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25263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225800" y="2644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110525</xdr:rowOff>
    </xdr:from>
    <xdr:to>
      <xdr:col>15</xdr:col>
      <xdr:colOff>101600</xdr:colOff>
      <xdr:row>17</xdr:row>
      <xdr:rowOff>40675</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2857500" y="2901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50852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2527300" y="267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120606</xdr:rowOff>
    </xdr:from>
    <xdr:to>
      <xdr:col>29</xdr:col>
      <xdr:colOff>177800</xdr:colOff>
      <xdr:row>17</xdr:row>
      <xdr:rowOff>50756</xdr:rowOff>
    </xdr:to>
    <xdr:sp macro="" textlink="">
      <xdr:nvSpPr>
        <xdr:cNvPr id="66" name="楕円 65">
          <a:extLst>
            <a:ext uri="{FF2B5EF4-FFF2-40B4-BE49-F238E27FC236}">
              <a16:creationId xmlns:a16="http://schemas.microsoft.com/office/drawing/2014/main" id="{00000000-0008-0000-0500-000042000000}"/>
            </a:ext>
          </a:extLst>
        </xdr:cNvPr>
        <xdr:cNvSpPr/>
      </xdr:nvSpPr>
      <xdr:spPr bwMode="auto">
        <a:xfrm>
          <a:off x="5600700" y="29114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92683</xdr:rowOff>
    </xdr:from>
    <xdr:ext cx="762000" cy="259045"/>
    <xdr:sp macro="" textlink="">
      <xdr:nvSpPr>
        <xdr:cNvPr id="67" name="人口1人当たり決算額の推移該当値テキスト130">
          <a:extLst>
            <a:ext uri="{FF2B5EF4-FFF2-40B4-BE49-F238E27FC236}">
              <a16:creationId xmlns:a16="http://schemas.microsoft.com/office/drawing/2014/main" id="{00000000-0008-0000-0500-000043000000}"/>
            </a:ext>
          </a:extLst>
        </xdr:cNvPr>
        <xdr:cNvSpPr txBox="1"/>
      </xdr:nvSpPr>
      <xdr:spPr>
        <a:xfrm>
          <a:off x="5740400" y="2883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117593</xdr:rowOff>
    </xdr:from>
    <xdr:to>
      <xdr:col>26</xdr:col>
      <xdr:colOff>101600</xdr:colOff>
      <xdr:row>17</xdr:row>
      <xdr:rowOff>47743</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4953000" y="29084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32520</xdr:rowOff>
    </xdr:from>
    <xdr:ext cx="7366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622800" y="29947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106319</xdr:rowOff>
    </xdr:from>
    <xdr:to>
      <xdr:col>22</xdr:col>
      <xdr:colOff>165100</xdr:colOff>
      <xdr:row>17</xdr:row>
      <xdr:rowOff>36469</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254500" y="28971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21246</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924300" y="2983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126756</xdr:rowOff>
    </xdr:from>
    <xdr:to>
      <xdr:col>19</xdr:col>
      <xdr:colOff>38100</xdr:colOff>
      <xdr:row>17</xdr:row>
      <xdr:rowOff>56906</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3556000" y="29175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41683</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225800" y="3003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170423</xdr:rowOff>
    </xdr:from>
    <xdr:to>
      <xdr:col>15</xdr:col>
      <xdr:colOff>101600</xdr:colOff>
      <xdr:row>17</xdr:row>
      <xdr:rowOff>100573</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2857500" y="29612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85350</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2527300" y="3047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a:extLst>
            <a:ext uri="{FF2B5EF4-FFF2-40B4-BE49-F238E27FC236}">
              <a16:creationId xmlns:a16="http://schemas.microsoft.com/office/drawing/2014/main" id="{00000000-0008-0000-0500-00004C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a:extLst>
            <a:ext uri="{FF2B5EF4-FFF2-40B4-BE49-F238E27FC236}">
              <a16:creationId xmlns:a16="http://schemas.microsoft.com/office/drawing/2014/main" id="{00000000-0008-0000-0500-00004D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a:extLst>
            <a:ext uri="{FF2B5EF4-FFF2-40B4-BE49-F238E27FC236}">
              <a16:creationId xmlns:a16="http://schemas.microsoft.com/office/drawing/2014/main" id="{00000000-0008-0000-0500-000056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a:extLst>
            <a:ext uri="{FF2B5EF4-FFF2-40B4-BE49-F238E27FC236}">
              <a16:creationId xmlns:a16="http://schemas.microsoft.com/office/drawing/2014/main" id="{00000000-0008-0000-0500-000057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8" name="正方形/長方形 87">
          <a:extLst>
            <a:ext uri="{FF2B5EF4-FFF2-40B4-BE49-F238E27FC236}">
              <a16:creationId xmlns:a16="http://schemas.microsoft.com/office/drawing/2014/main" id="{00000000-0008-0000-0500-000058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9" name="テキスト ボックス 88">
          <a:extLst>
            <a:ext uri="{FF2B5EF4-FFF2-40B4-BE49-F238E27FC236}">
              <a16:creationId xmlns:a16="http://schemas.microsoft.com/office/drawing/2014/main" id="{00000000-0008-0000-0500-000059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1" name="人口1人当たり決算額の推移グラフ枠445">
          <a:extLst>
            <a:ext uri="{FF2B5EF4-FFF2-40B4-BE49-F238E27FC236}">
              <a16:creationId xmlns:a16="http://schemas.microsoft.com/office/drawing/2014/main" id="{00000000-0008-0000-0500-000065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63335</xdr:rowOff>
    </xdr:from>
    <xdr:to>
      <xdr:col>29</xdr:col>
      <xdr:colOff>127000</xdr:colOff>
      <xdr:row>37</xdr:row>
      <xdr:rowOff>327413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flipV="1">
          <a:off x="5651500" y="5987885"/>
          <a:ext cx="0" cy="146422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299490</xdr:rowOff>
    </xdr:from>
    <xdr:ext cx="762000" cy="259045"/>
    <xdr:sp macro="" textlink="">
      <xdr:nvSpPr>
        <xdr:cNvPr id="103" name="人口1人当たり決算額の推移最小値テキスト445">
          <a:extLst>
            <a:ext uri="{FF2B5EF4-FFF2-40B4-BE49-F238E27FC236}">
              <a16:creationId xmlns:a16="http://schemas.microsoft.com/office/drawing/2014/main" id="{00000000-0008-0000-0500-000067000000}"/>
            </a:ext>
          </a:extLst>
        </xdr:cNvPr>
        <xdr:cNvSpPr txBox="1"/>
      </xdr:nvSpPr>
      <xdr:spPr>
        <a:xfrm>
          <a:off x="5740400" y="742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327413</xdr:rowOff>
    </xdr:from>
    <xdr:to>
      <xdr:col>30</xdr:col>
      <xdr:colOff>25400</xdr:colOff>
      <xdr:row>37</xdr:row>
      <xdr:rowOff>327413</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5562600" y="745211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321162</xdr:rowOff>
    </xdr:from>
    <xdr:ext cx="762000" cy="259045"/>
    <xdr:sp macro="" textlink="">
      <xdr:nvSpPr>
        <xdr:cNvPr id="105" name="人口1人当たり決算額の推移最大値テキスト445">
          <a:extLst>
            <a:ext uri="{FF2B5EF4-FFF2-40B4-BE49-F238E27FC236}">
              <a16:creationId xmlns:a16="http://schemas.microsoft.com/office/drawing/2014/main" id="{00000000-0008-0000-0500-000069000000}"/>
            </a:ext>
          </a:extLst>
        </xdr:cNvPr>
        <xdr:cNvSpPr txBox="1"/>
      </xdr:nvSpPr>
      <xdr:spPr>
        <a:xfrm>
          <a:off x="5740400" y="573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63335</xdr:rowOff>
    </xdr:from>
    <xdr:to>
      <xdr:col>30</xdr:col>
      <xdr:colOff>25400</xdr:colOff>
      <xdr:row>33</xdr:row>
      <xdr:rowOff>63335</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59878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129538</xdr:rowOff>
    </xdr:from>
    <xdr:to>
      <xdr:col>29</xdr:col>
      <xdr:colOff>127000</xdr:colOff>
      <xdr:row>35</xdr:row>
      <xdr:rowOff>316189</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flipV="1">
          <a:off x="5003800" y="6739888"/>
          <a:ext cx="647700" cy="1866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168223</xdr:rowOff>
    </xdr:from>
    <xdr:ext cx="762000" cy="259045"/>
    <xdr:sp macro="" textlink="">
      <xdr:nvSpPr>
        <xdr:cNvPr id="108" name="人口1人当たり決算額の推移平均値テキスト445">
          <a:extLst>
            <a:ext uri="{FF2B5EF4-FFF2-40B4-BE49-F238E27FC236}">
              <a16:creationId xmlns:a16="http://schemas.microsoft.com/office/drawing/2014/main" id="{00000000-0008-0000-0500-00006C000000}"/>
            </a:ext>
          </a:extLst>
        </xdr:cNvPr>
        <xdr:cNvSpPr txBox="1"/>
      </xdr:nvSpPr>
      <xdr:spPr>
        <a:xfrm>
          <a:off x="5740400" y="67785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196146</xdr:rowOff>
    </xdr:from>
    <xdr:to>
      <xdr:col>29</xdr:col>
      <xdr:colOff>177800</xdr:colOff>
      <xdr:row>35</xdr:row>
      <xdr:rowOff>297746</xdr:rowOff>
    </xdr:to>
    <xdr:sp macro="" textlink="">
      <xdr:nvSpPr>
        <xdr:cNvPr id="109" name="フローチャート: 判断 108">
          <a:extLst>
            <a:ext uri="{FF2B5EF4-FFF2-40B4-BE49-F238E27FC236}">
              <a16:creationId xmlns:a16="http://schemas.microsoft.com/office/drawing/2014/main" id="{00000000-0008-0000-0500-00006D000000}"/>
            </a:ext>
          </a:extLst>
        </xdr:cNvPr>
        <xdr:cNvSpPr/>
      </xdr:nvSpPr>
      <xdr:spPr bwMode="auto">
        <a:xfrm>
          <a:off x="5600700" y="680649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316189</xdr:rowOff>
    </xdr:from>
    <xdr:to>
      <xdr:col>26</xdr:col>
      <xdr:colOff>50800</xdr:colOff>
      <xdr:row>36</xdr:row>
      <xdr:rowOff>69279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4305300" y="6926539"/>
          <a:ext cx="698500" cy="959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210662</xdr:rowOff>
    </xdr:from>
    <xdr:to>
      <xdr:col>26</xdr:col>
      <xdr:colOff>101600</xdr:colOff>
      <xdr:row>35</xdr:row>
      <xdr:rowOff>312262</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4953000" y="68210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322439</xdr:rowOff>
    </xdr:from>
    <xdr:ext cx="736600" cy="259045"/>
    <xdr:sp macro="" textlink="">
      <xdr:nvSpPr>
        <xdr:cNvPr id="112" name="テキスト ボックス 111">
          <a:extLst>
            <a:ext uri="{FF2B5EF4-FFF2-40B4-BE49-F238E27FC236}">
              <a16:creationId xmlns:a16="http://schemas.microsoft.com/office/drawing/2014/main" id="{00000000-0008-0000-0500-000070000000}"/>
            </a:ext>
          </a:extLst>
        </xdr:cNvPr>
        <xdr:cNvSpPr txBox="1"/>
      </xdr:nvSpPr>
      <xdr:spPr>
        <a:xfrm>
          <a:off x="4622800" y="65898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69279</xdr:rowOff>
    </xdr:from>
    <xdr:to>
      <xdr:col>22</xdr:col>
      <xdr:colOff>114300</xdr:colOff>
      <xdr:row>36</xdr:row>
      <xdr:rowOff>110015</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3606800" y="7022529"/>
          <a:ext cx="698500" cy="407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242370</xdr:rowOff>
    </xdr:from>
    <xdr:to>
      <xdr:col>22</xdr:col>
      <xdr:colOff>165100</xdr:colOff>
      <xdr:row>36</xdr:row>
      <xdr:rowOff>1070</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254500" y="68527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11247</xdr:rowOff>
    </xdr:from>
    <xdr:ext cx="7620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3924300" y="662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110015</xdr:rowOff>
    </xdr:from>
    <xdr:to>
      <xdr:col>18</xdr:col>
      <xdr:colOff>177800</xdr:colOff>
      <xdr:row>36</xdr:row>
      <xdr:rowOff>135206</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2908300" y="7063265"/>
          <a:ext cx="698500" cy="251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297256</xdr:rowOff>
    </xdr:from>
    <xdr:to>
      <xdr:col>19</xdr:col>
      <xdr:colOff>38100</xdr:colOff>
      <xdr:row>36</xdr:row>
      <xdr:rowOff>55956</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3556000" y="6907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66133</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225800" y="6676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311635</xdr:rowOff>
    </xdr:from>
    <xdr:to>
      <xdr:col>15</xdr:col>
      <xdr:colOff>101600</xdr:colOff>
      <xdr:row>36</xdr:row>
      <xdr:rowOff>70335</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2857500" y="69219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80512</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2527300" y="6690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78738</xdr:rowOff>
    </xdr:from>
    <xdr:to>
      <xdr:col>29</xdr:col>
      <xdr:colOff>177800</xdr:colOff>
      <xdr:row>35</xdr:row>
      <xdr:rowOff>180338</xdr:rowOff>
    </xdr:to>
    <xdr:sp macro="" textlink="">
      <xdr:nvSpPr>
        <xdr:cNvPr id="126" name="楕円 125">
          <a:extLst>
            <a:ext uri="{FF2B5EF4-FFF2-40B4-BE49-F238E27FC236}">
              <a16:creationId xmlns:a16="http://schemas.microsoft.com/office/drawing/2014/main" id="{00000000-0008-0000-0500-00007E000000}"/>
            </a:ext>
          </a:extLst>
        </xdr:cNvPr>
        <xdr:cNvSpPr/>
      </xdr:nvSpPr>
      <xdr:spPr bwMode="auto">
        <a:xfrm>
          <a:off x="5600700" y="66890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266715</xdr:rowOff>
    </xdr:from>
    <xdr:ext cx="762000" cy="259045"/>
    <xdr:sp macro="" textlink="">
      <xdr:nvSpPr>
        <xdr:cNvPr id="127" name="人口1人当たり決算額の推移該当値テキスト445">
          <a:extLst>
            <a:ext uri="{FF2B5EF4-FFF2-40B4-BE49-F238E27FC236}">
              <a16:creationId xmlns:a16="http://schemas.microsoft.com/office/drawing/2014/main" id="{00000000-0008-0000-0500-00007F000000}"/>
            </a:ext>
          </a:extLst>
        </xdr:cNvPr>
        <xdr:cNvSpPr txBox="1"/>
      </xdr:nvSpPr>
      <xdr:spPr>
        <a:xfrm>
          <a:off x="5740400" y="6534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265389</xdr:rowOff>
    </xdr:from>
    <xdr:to>
      <xdr:col>26</xdr:col>
      <xdr:colOff>101600</xdr:colOff>
      <xdr:row>36</xdr:row>
      <xdr:rowOff>24089</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4953000" y="68757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8866</xdr:rowOff>
    </xdr:from>
    <xdr:ext cx="7366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622800" y="6962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18479</xdr:rowOff>
    </xdr:from>
    <xdr:to>
      <xdr:col>22</xdr:col>
      <xdr:colOff>165100</xdr:colOff>
      <xdr:row>36</xdr:row>
      <xdr:rowOff>120079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254500" y="69717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104856</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924300" y="7058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59215</xdr:rowOff>
    </xdr:from>
    <xdr:to>
      <xdr:col>19</xdr:col>
      <xdr:colOff>38100</xdr:colOff>
      <xdr:row>36</xdr:row>
      <xdr:rowOff>160815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3556000" y="70124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145592</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225800" y="7098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84406</xdr:rowOff>
    </xdr:from>
    <xdr:to>
      <xdr:col>15</xdr:col>
      <xdr:colOff>101600</xdr:colOff>
      <xdr:row>37</xdr:row>
      <xdr:rowOff>14556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2857500" y="70376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170783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2527300" y="7124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10,146
10,015
57.93
11,104,890
10,232,813
853,185
4,118,376
10,282,595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a:extLst>
            <a:ext uri="{FF2B5EF4-FFF2-40B4-BE49-F238E27FC236}">
              <a16:creationId xmlns:a16="http://schemas.microsoft.com/office/drawing/2014/main" id="{00000000-0008-0000-06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169674</xdr:rowOff>
    </xdr:from>
    <xdr:to>
      <xdr:col>24</xdr:col>
      <xdr:colOff>62865</xdr:colOff>
      <xdr:row>37</xdr:row>
      <xdr:rowOff>40808</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flipV="1">
          <a:off x="4633595" y="5313174"/>
          <a:ext cx="1270" cy="1071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44635</xdr:rowOff>
    </xdr:from>
    <xdr:ext cx="534377" cy="259045"/>
    <xdr:sp macro="" textlink="">
      <xdr:nvSpPr>
        <xdr:cNvPr id="54" name="人件費最小値テキスト">
          <a:extLst>
            <a:ext uri="{FF2B5EF4-FFF2-40B4-BE49-F238E27FC236}">
              <a16:creationId xmlns:a16="http://schemas.microsoft.com/office/drawing/2014/main" id="{00000000-0008-0000-0600-000036000000}"/>
            </a:ext>
          </a:extLst>
        </xdr:cNvPr>
        <xdr:cNvSpPr txBox="1"/>
      </xdr:nvSpPr>
      <xdr:spPr>
        <a:xfrm>
          <a:off x="4686300" y="638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40808</xdr:rowOff>
    </xdr:from>
    <xdr:to>
      <xdr:col>24</xdr:col>
      <xdr:colOff>152400</xdr:colOff>
      <xdr:row>37</xdr:row>
      <xdr:rowOff>40808</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4546600" y="6384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116351</xdr:rowOff>
    </xdr:from>
    <xdr:ext cx="599010" cy="259045"/>
    <xdr:sp macro="" textlink="">
      <xdr:nvSpPr>
        <xdr:cNvPr id="56" name="人件費最大値テキスト">
          <a:extLst>
            <a:ext uri="{FF2B5EF4-FFF2-40B4-BE49-F238E27FC236}">
              <a16:creationId xmlns:a16="http://schemas.microsoft.com/office/drawing/2014/main" id="{00000000-0008-0000-0600-000038000000}"/>
            </a:ext>
          </a:extLst>
        </xdr:cNvPr>
        <xdr:cNvSpPr txBox="1"/>
      </xdr:nvSpPr>
      <xdr:spPr>
        <a:xfrm>
          <a:off x="4686300" y="5088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169674</xdr:rowOff>
    </xdr:from>
    <xdr:to>
      <xdr:col>24</xdr:col>
      <xdr:colOff>152400</xdr:colOff>
      <xdr:row>30</xdr:row>
      <xdr:rowOff>169674</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5313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65396</xdr:rowOff>
    </xdr:from>
    <xdr:to>
      <xdr:col>24</xdr:col>
      <xdr:colOff>63500</xdr:colOff>
      <xdr:row>36</xdr:row>
      <xdr:rowOff>91575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3797300" y="6237596"/>
          <a:ext cx="838200" cy="2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118480</xdr:rowOff>
    </xdr:from>
    <xdr:ext cx="599010" cy="259045"/>
    <xdr:sp macro="" textlink="">
      <xdr:nvSpPr>
        <xdr:cNvPr id="59" name="人件費平均値テキスト">
          <a:extLst>
            <a:ext uri="{FF2B5EF4-FFF2-40B4-BE49-F238E27FC236}">
              <a16:creationId xmlns:a16="http://schemas.microsoft.com/office/drawing/2014/main" id="{00000000-0008-0000-0600-00003B000000}"/>
            </a:ext>
          </a:extLst>
        </xdr:cNvPr>
        <xdr:cNvSpPr txBox="1"/>
      </xdr:nvSpPr>
      <xdr:spPr>
        <a:xfrm>
          <a:off x="4686300" y="59477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95603</xdr:rowOff>
    </xdr:from>
    <xdr:to>
      <xdr:col>24</xdr:col>
      <xdr:colOff>114300</xdr:colOff>
      <xdr:row>36</xdr:row>
      <xdr:rowOff>25753</xdr:rowOff>
    </xdr:to>
    <xdr:sp macro="" textlink="">
      <xdr:nvSpPr>
        <xdr:cNvPr id="60" name="フローチャート: 判断 59">
          <a:extLst>
            <a:ext uri="{FF2B5EF4-FFF2-40B4-BE49-F238E27FC236}">
              <a16:creationId xmlns:a16="http://schemas.microsoft.com/office/drawing/2014/main" id="{00000000-0008-0000-0600-00003C000000}"/>
            </a:ext>
          </a:extLst>
        </xdr:cNvPr>
        <xdr:cNvSpPr/>
      </xdr:nvSpPr>
      <xdr:spPr>
        <a:xfrm>
          <a:off x="4584700" y="6096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50820</xdr:rowOff>
    </xdr:from>
    <xdr:to>
      <xdr:col>19</xdr:col>
      <xdr:colOff>177800</xdr:colOff>
      <xdr:row>36</xdr:row>
      <xdr:rowOff>65396</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2908300" y="6223020"/>
          <a:ext cx="889000" cy="14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106013</xdr:rowOff>
    </xdr:from>
    <xdr:to>
      <xdr:col>20</xdr:col>
      <xdr:colOff>38100</xdr:colOff>
      <xdr:row>36</xdr:row>
      <xdr:rowOff>36163</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3746500" y="610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52690</xdr:rowOff>
    </xdr:from>
    <xdr:ext cx="599010" cy="259045"/>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3497795" y="5881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50820</xdr:rowOff>
    </xdr:from>
    <xdr:to>
      <xdr:col>15</xdr:col>
      <xdr:colOff>50800</xdr:colOff>
      <xdr:row>36</xdr:row>
      <xdr:rowOff>76177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019300" y="6223020"/>
          <a:ext cx="889000" cy="25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114380</xdr:rowOff>
    </xdr:from>
    <xdr:to>
      <xdr:col>15</xdr:col>
      <xdr:colOff>101600</xdr:colOff>
      <xdr:row>36</xdr:row>
      <xdr:rowOff>44530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2857500" y="611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61057</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2608795" y="5890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76177</xdr:rowOff>
    </xdr:from>
    <xdr:to>
      <xdr:col>10</xdr:col>
      <xdr:colOff>114300</xdr:colOff>
      <xdr:row>36</xdr:row>
      <xdr:rowOff>108995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1130300" y="6248377"/>
          <a:ext cx="889000" cy="32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120945</xdr:rowOff>
    </xdr:from>
    <xdr:to>
      <xdr:col>10</xdr:col>
      <xdr:colOff>165100</xdr:colOff>
      <xdr:row>36</xdr:row>
      <xdr:rowOff>51095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1968500" y="612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67622</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1719795" y="5896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9804</xdr:rowOff>
    </xdr:from>
    <xdr:to>
      <xdr:col>6</xdr:col>
      <xdr:colOff>38100</xdr:colOff>
      <xdr:row>36</xdr:row>
      <xdr:rowOff>111404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079500" y="6182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127931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863111" y="5957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40775</xdr:rowOff>
    </xdr:from>
    <xdr:to>
      <xdr:col>24</xdr:col>
      <xdr:colOff>114300</xdr:colOff>
      <xdr:row>36</xdr:row>
      <xdr:rowOff>142375</xdr:rowOff>
    </xdr:to>
    <xdr:sp macro="" textlink="">
      <xdr:nvSpPr>
        <xdr:cNvPr id="77" name="楕円 76">
          <a:extLst>
            <a:ext uri="{FF2B5EF4-FFF2-40B4-BE49-F238E27FC236}">
              <a16:creationId xmlns:a16="http://schemas.microsoft.com/office/drawing/2014/main" id="{00000000-0008-0000-0600-00004D000000}"/>
            </a:ext>
          </a:extLst>
        </xdr:cNvPr>
        <xdr:cNvSpPr/>
      </xdr:nvSpPr>
      <xdr:spPr>
        <a:xfrm>
          <a:off x="4584700" y="6212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127152</xdr:rowOff>
    </xdr:from>
    <xdr:ext cx="534377" cy="259045"/>
    <xdr:sp macro="" textlink="">
      <xdr:nvSpPr>
        <xdr:cNvPr id="78" name="人件費該当値テキスト">
          <a:extLst>
            <a:ext uri="{FF2B5EF4-FFF2-40B4-BE49-F238E27FC236}">
              <a16:creationId xmlns:a16="http://schemas.microsoft.com/office/drawing/2014/main" id="{00000000-0008-0000-0600-00004E000000}"/>
            </a:ext>
          </a:extLst>
        </xdr:cNvPr>
        <xdr:cNvSpPr txBox="1"/>
      </xdr:nvSpPr>
      <xdr:spPr>
        <a:xfrm>
          <a:off x="4686300" y="6127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14596</xdr:rowOff>
    </xdr:from>
    <xdr:to>
      <xdr:col>20</xdr:col>
      <xdr:colOff>38100</xdr:colOff>
      <xdr:row>36</xdr:row>
      <xdr:rowOff>116196</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3746500" y="6186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107323</xdr:rowOff>
    </xdr:from>
    <xdr:ext cx="534377"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530111" y="6279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20</xdr:rowOff>
    </xdr:from>
    <xdr:to>
      <xdr:col>15</xdr:col>
      <xdr:colOff>101600</xdr:colOff>
      <xdr:row>36</xdr:row>
      <xdr:rowOff>101620</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2857500" y="617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92747</xdr:rowOff>
    </xdr:from>
    <xdr:ext cx="534377"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2641111" y="6264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25377</xdr:rowOff>
    </xdr:from>
    <xdr:to>
      <xdr:col>10</xdr:col>
      <xdr:colOff>165100</xdr:colOff>
      <xdr:row>36</xdr:row>
      <xdr:rowOff>126977</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1968500" y="6197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118104</xdr:rowOff>
    </xdr:from>
    <xdr:ext cx="534377"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1752111" y="6290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58195</xdr:rowOff>
    </xdr:from>
    <xdr:to>
      <xdr:col>6</xdr:col>
      <xdr:colOff>38100</xdr:colOff>
      <xdr:row>36</xdr:row>
      <xdr:rowOff>159795</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079500" y="6230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150922</xdr:rowOff>
    </xdr:from>
    <xdr:ext cx="534377"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863111" y="6323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6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6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6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7" name="物件費グラフ枠">
          <a:extLst>
            <a:ext uri="{FF2B5EF4-FFF2-40B4-BE49-F238E27FC236}">
              <a16:creationId xmlns:a16="http://schemas.microsoft.com/office/drawing/2014/main" id="{00000000-0008-0000-0600-00006B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31686</xdr:rowOff>
    </xdr:from>
    <xdr:to>
      <xdr:col>24</xdr:col>
      <xdr:colOff>62865</xdr:colOff>
      <xdr:row>57</xdr:row>
      <xdr:rowOff>73255</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flipV="1">
          <a:off x="4633595" y="8775636"/>
          <a:ext cx="1270" cy="10702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77082</xdr:rowOff>
    </xdr:from>
    <xdr:ext cx="534377" cy="259045"/>
    <xdr:sp macro="" textlink="">
      <xdr:nvSpPr>
        <xdr:cNvPr id="109" name="物件費最小値テキスト">
          <a:extLst>
            <a:ext uri="{FF2B5EF4-FFF2-40B4-BE49-F238E27FC236}">
              <a16:creationId xmlns:a16="http://schemas.microsoft.com/office/drawing/2014/main" id="{00000000-0008-0000-0600-00006D000000}"/>
            </a:ext>
          </a:extLst>
        </xdr:cNvPr>
        <xdr:cNvSpPr txBox="1"/>
      </xdr:nvSpPr>
      <xdr:spPr>
        <a:xfrm>
          <a:off x="4686300" y="984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73255</xdr:rowOff>
    </xdr:from>
    <xdr:to>
      <xdr:col>24</xdr:col>
      <xdr:colOff>152400</xdr:colOff>
      <xdr:row>57</xdr:row>
      <xdr:rowOff>73255</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4546600" y="9845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149813</xdr:rowOff>
    </xdr:from>
    <xdr:ext cx="599010" cy="259045"/>
    <xdr:sp macro="" textlink="">
      <xdr:nvSpPr>
        <xdr:cNvPr id="111" name="物件費最大値テキスト">
          <a:extLst>
            <a:ext uri="{FF2B5EF4-FFF2-40B4-BE49-F238E27FC236}">
              <a16:creationId xmlns:a16="http://schemas.microsoft.com/office/drawing/2014/main" id="{00000000-0008-0000-0600-00006F000000}"/>
            </a:ext>
          </a:extLst>
        </xdr:cNvPr>
        <xdr:cNvSpPr txBox="1"/>
      </xdr:nvSpPr>
      <xdr:spPr>
        <a:xfrm>
          <a:off x="4686300" y="8550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31686</xdr:rowOff>
    </xdr:from>
    <xdr:to>
      <xdr:col>24</xdr:col>
      <xdr:colOff>152400</xdr:colOff>
      <xdr:row>51</xdr:row>
      <xdr:rowOff>31686</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8775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42833</xdr:rowOff>
    </xdr:from>
    <xdr:to>
      <xdr:col>24</xdr:col>
      <xdr:colOff>63500</xdr:colOff>
      <xdr:row>54</xdr:row>
      <xdr:rowOff>111816</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3797300" y="8958233"/>
          <a:ext cx="838200" cy="411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108315</xdr:rowOff>
    </xdr:from>
    <xdr:ext cx="599010" cy="259045"/>
    <xdr:sp macro="" textlink="">
      <xdr:nvSpPr>
        <xdr:cNvPr id="114" name="物件費平均値テキスト">
          <a:extLst>
            <a:ext uri="{FF2B5EF4-FFF2-40B4-BE49-F238E27FC236}">
              <a16:creationId xmlns:a16="http://schemas.microsoft.com/office/drawing/2014/main" id="{00000000-0008-0000-0600-000072000000}"/>
            </a:ext>
          </a:extLst>
        </xdr:cNvPr>
        <xdr:cNvSpPr txBox="1"/>
      </xdr:nvSpPr>
      <xdr:spPr>
        <a:xfrm>
          <a:off x="4686300" y="95380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129888</xdr:rowOff>
    </xdr:from>
    <xdr:to>
      <xdr:col>24</xdr:col>
      <xdr:colOff>114300</xdr:colOff>
      <xdr:row>56</xdr:row>
      <xdr:rowOff>60038</xdr:rowOff>
    </xdr:to>
    <xdr:sp macro="" textlink="">
      <xdr:nvSpPr>
        <xdr:cNvPr id="115" name="フローチャート: 判断 114">
          <a:extLst>
            <a:ext uri="{FF2B5EF4-FFF2-40B4-BE49-F238E27FC236}">
              <a16:creationId xmlns:a16="http://schemas.microsoft.com/office/drawing/2014/main" id="{00000000-0008-0000-0600-000073000000}"/>
            </a:ext>
          </a:extLst>
        </xdr:cNvPr>
        <xdr:cNvSpPr/>
      </xdr:nvSpPr>
      <xdr:spPr>
        <a:xfrm>
          <a:off x="4584700" y="955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111816</xdr:rowOff>
    </xdr:from>
    <xdr:to>
      <xdr:col>19</xdr:col>
      <xdr:colOff>177800</xdr:colOff>
      <xdr:row>55</xdr:row>
      <xdr:rowOff>160521</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2908300" y="9370116"/>
          <a:ext cx="889000" cy="220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125238</xdr:rowOff>
    </xdr:from>
    <xdr:to>
      <xdr:col>20</xdr:col>
      <xdr:colOff>38100</xdr:colOff>
      <xdr:row>56</xdr:row>
      <xdr:rowOff>55388</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3746500" y="9554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46515</xdr:rowOff>
    </xdr:from>
    <xdr:ext cx="599010" cy="259045"/>
    <xdr:sp macro="" textlink="">
      <xdr:nvSpPr>
        <xdr:cNvPr id="118" name="テキスト ボックス 117">
          <a:extLst>
            <a:ext uri="{FF2B5EF4-FFF2-40B4-BE49-F238E27FC236}">
              <a16:creationId xmlns:a16="http://schemas.microsoft.com/office/drawing/2014/main" id="{00000000-0008-0000-0600-000076000000}"/>
            </a:ext>
          </a:extLst>
        </xdr:cNvPr>
        <xdr:cNvSpPr txBox="1"/>
      </xdr:nvSpPr>
      <xdr:spPr>
        <a:xfrm>
          <a:off x="3497795" y="9647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160521</xdr:rowOff>
    </xdr:from>
    <xdr:to>
      <xdr:col>15</xdr:col>
      <xdr:colOff>50800</xdr:colOff>
      <xdr:row>56</xdr:row>
      <xdr:rowOff>94300</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2019300" y="9590271"/>
          <a:ext cx="889000" cy="105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164429</xdr:rowOff>
    </xdr:from>
    <xdr:to>
      <xdr:col>15</xdr:col>
      <xdr:colOff>101600</xdr:colOff>
      <xdr:row>56</xdr:row>
      <xdr:rowOff>94579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2857500" y="9594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85706</xdr:rowOff>
    </xdr:from>
    <xdr:ext cx="534377"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2641111" y="9686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94300</xdr:rowOff>
    </xdr:from>
    <xdr:to>
      <xdr:col>10</xdr:col>
      <xdr:colOff>114300</xdr:colOff>
      <xdr:row>57</xdr:row>
      <xdr:rowOff>5242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1130300" y="9695500"/>
          <a:ext cx="889000" cy="82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168073</xdr:rowOff>
    </xdr:from>
    <xdr:to>
      <xdr:col>10</xdr:col>
      <xdr:colOff>165100</xdr:colOff>
      <xdr:row>56</xdr:row>
      <xdr:rowOff>98223</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1968500" y="959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114750</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1752111" y="9373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161983</xdr:rowOff>
    </xdr:from>
    <xdr:to>
      <xdr:col>6</xdr:col>
      <xdr:colOff>38100</xdr:colOff>
      <xdr:row>56</xdr:row>
      <xdr:rowOff>92133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079500" y="9591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108660</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863111" y="9366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51</xdr:row>
      <xdr:rowOff>163483</xdr:rowOff>
    </xdr:from>
    <xdr:to>
      <xdr:col>24</xdr:col>
      <xdr:colOff>114300</xdr:colOff>
      <xdr:row>52</xdr:row>
      <xdr:rowOff>93633</xdr:rowOff>
    </xdr:to>
    <xdr:sp macro="" textlink="">
      <xdr:nvSpPr>
        <xdr:cNvPr id="132" name="楕円 131">
          <a:extLst>
            <a:ext uri="{FF2B5EF4-FFF2-40B4-BE49-F238E27FC236}">
              <a16:creationId xmlns:a16="http://schemas.microsoft.com/office/drawing/2014/main" id="{00000000-0008-0000-0600-000084000000}"/>
            </a:ext>
          </a:extLst>
        </xdr:cNvPr>
        <xdr:cNvSpPr/>
      </xdr:nvSpPr>
      <xdr:spPr>
        <a:xfrm>
          <a:off x="4584700" y="8907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14910</xdr:rowOff>
    </xdr:from>
    <xdr:ext cx="599010" cy="259045"/>
    <xdr:sp macro="" textlink="">
      <xdr:nvSpPr>
        <xdr:cNvPr id="133" name="物件費該当値テキスト">
          <a:extLst>
            <a:ext uri="{FF2B5EF4-FFF2-40B4-BE49-F238E27FC236}">
              <a16:creationId xmlns:a16="http://schemas.microsoft.com/office/drawing/2014/main" id="{00000000-0008-0000-0600-000085000000}"/>
            </a:ext>
          </a:extLst>
        </xdr:cNvPr>
        <xdr:cNvSpPr txBox="1"/>
      </xdr:nvSpPr>
      <xdr:spPr>
        <a:xfrm>
          <a:off x="4686300" y="8758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61016</xdr:rowOff>
    </xdr:from>
    <xdr:to>
      <xdr:col>20</xdr:col>
      <xdr:colOff>38100</xdr:colOff>
      <xdr:row>54</xdr:row>
      <xdr:rowOff>162616</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3746500" y="9319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7693</xdr:rowOff>
    </xdr:from>
    <xdr:ext cx="59901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497795" y="9094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109721</xdr:rowOff>
    </xdr:from>
    <xdr:to>
      <xdr:col>15</xdr:col>
      <xdr:colOff>101600</xdr:colOff>
      <xdr:row>56</xdr:row>
      <xdr:rowOff>39871</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2857500" y="9539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56398</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608795" y="9314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43500</xdr:rowOff>
    </xdr:from>
    <xdr:to>
      <xdr:col>10</xdr:col>
      <xdr:colOff>165100</xdr:colOff>
      <xdr:row>56</xdr:row>
      <xdr:rowOff>145100</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1968500" y="96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136227</xdr:rowOff>
    </xdr:from>
    <xdr:ext cx="534377"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1752111" y="9737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125892</xdr:rowOff>
    </xdr:from>
    <xdr:to>
      <xdr:col>6</xdr:col>
      <xdr:colOff>38100</xdr:colOff>
      <xdr:row>57</xdr:row>
      <xdr:rowOff>56042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079500" y="972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47169</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863111" y="9819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2" name="正方形/長方形 141">
          <a:extLst>
            <a:ext uri="{FF2B5EF4-FFF2-40B4-BE49-F238E27FC236}">
              <a16:creationId xmlns:a16="http://schemas.microsoft.com/office/drawing/2014/main" id="{00000000-0008-0000-0600-00008E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3" name="正方形/長方形 142">
          <a:extLst>
            <a:ext uri="{FF2B5EF4-FFF2-40B4-BE49-F238E27FC236}">
              <a16:creationId xmlns:a16="http://schemas.microsoft.com/office/drawing/2014/main" id="{00000000-0008-0000-0600-00008F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0" name="テキスト ボックス 149">
          <a:extLst>
            <a:ext uri="{FF2B5EF4-FFF2-40B4-BE49-F238E27FC236}">
              <a16:creationId xmlns:a16="http://schemas.microsoft.com/office/drawing/2014/main" id="{00000000-0008-0000-0600-000096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1" name="直線コネクタ 150">
          <a:extLst>
            <a:ext uri="{FF2B5EF4-FFF2-40B4-BE49-F238E27FC236}">
              <a16:creationId xmlns:a16="http://schemas.microsoft.com/office/drawing/2014/main" id="{00000000-0008-0000-0600-000097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2" name="直線コネクタ 151">
          <a:extLst>
            <a:ext uri="{FF2B5EF4-FFF2-40B4-BE49-F238E27FC236}">
              <a16:creationId xmlns:a16="http://schemas.microsoft.com/office/drawing/2014/main" id="{00000000-0008-0000-0600-000098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2" name="維持補修費グラフ枠">
          <a:extLst>
            <a:ext uri="{FF2B5EF4-FFF2-40B4-BE49-F238E27FC236}">
              <a16:creationId xmlns:a16="http://schemas.microsoft.com/office/drawing/2014/main" id="{00000000-0008-0000-0600-0000A2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19731</xdr:rowOff>
    </xdr:from>
    <xdr:to>
      <xdr:col>24</xdr:col>
      <xdr:colOff>62865</xdr:colOff>
      <xdr:row>78</xdr:row>
      <xdr:rowOff>111491</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flipV="1">
          <a:off x="4633595" y="12192681"/>
          <a:ext cx="1270" cy="1291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115318</xdr:rowOff>
    </xdr:from>
    <xdr:ext cx="378565" cy="259045"/>
    <xdr:sp macro="" textlink="">
      <xdr:nvSpPr>
        <xdr:cNvPr id="164" name="維持補修費最小値テキスト">
          <a:extLst>
            <a:ext uri="{FF2B5EF4-FFF2-40B4-BE49-F238E27FC236}">
              <a16:creationId xmlns:a16="http://schemas.microsoft.com/office/drawing/2014/main" id="{00000000-0008-0000-0600-0000A4000000}"/>
            </a:ext>
          </a:extLst>
        </xdr:cNvPr>
        <xdr:cNvSpPr txBox="1"/>
      </xdr:nvSpPr>
      <xdr:spPr>
        <a:xfrm>
          <a:off x="4686300" y="13488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111491</xdr:rowOff>
    </xdr:from>
    <xdr:to>
      <xdr:col>24</xdr:col>
      <xdr:colOff>152400</xdr:colOff>
      <xdr:row>78</xdr:row>
      <xdr:rowOff>111491</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4546600" y="13484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137858</xdr:rowOff>
    </xdr:from>
    <xdr:ext cx="534377" cy="259045"/>
    <xdr:sp macro="" textlink="">
      <xdr:nvSpPr>
        <xdr:cNvPr id="166" name="維持補修費最大値テキスト">
          <a:extLst>
            <a:ext uri="{FF2B5EF4-FFF2-40B4-BE49-F238E27FC236}">
              <a16:creationId xmlns:a16="http://schemas.microsoft.com/office/drawing/2014/main" id="{00000000-0008-0000-0600-0000A6000000}"/>
            </a:ext>
          </a:extLst>
        </xdr:cNvPr>
        <xdr:cNvSpPr txBox="1"/>
      </xdr:nvSpPr>
      <xdr:spPr>
        <a:xfrm>
          <a:off x="4686300" y="11967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19731</xdr:rowOff>
    </xdr:from>
    <xdr:to>
      <xdr:col>24</xdr:col>
      <xdr:colOff>152400</xdr:colOff>
      <xdr:row>71</xdr:row>
      <xdr:rowOff>19731</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4546600" y="12192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43459</xdr:rowOff>
    </xdr:from>
    <xdr:to>
      <xdr:col>24</xdr:col>
      <xdr:colOff>63500</xdr:colOff>
      <xdr:row>77</xdr:row>
      <xdr:rowOff>129733</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3797300" y="13245109"/>
          <a:ext cx="838200" cy="86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133494</xdr:rowOff>
    </xdr:from>
    <xdr:ext cx="469744" cy="259045"/>
    <xdr:sp macro="" textlink="">
      <xdr:nvSpPr>
        <xdr:cNvPr id="169" name="維持補修費平均値テキスト">
          <a:extLst>
            <a:ext uri="{FF2B5EF4-FFF2-40B4-BE49-F238E27FC236}">
              <a16:creationId xmlns:a16="http://schemas.microsoft.com/office/drawing/2014/main" id="{00000000-0008-0000-0600-0000A9000000}"/>
            </a:ext>
          </a:extLst>
        </xdr:cNvPr>
        <xdr:cNvSpPr txBox="1"/>
      </xdr:nvSpPr>
      <xdr:spPr>
        <a:xfrm>
          <a:off x="4686300" y="129922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110617</xdr:rowOff>
    </xdr:from>
    <xdr:to>
      <xdr:col>24</xdr:col>
      <xdr:colOff>114300</xdr:colOff>
      <xdr:row>77</xdr:row>
      <xdr:rowOff>40767</xdr:rowOff>
    </xdr:to>
    <xdr:sp macro="" textlink="">
      <xdr:nvSpPr>
        <xdr:cNvPr id="170" name="フローチャート: 判断 169">
          <a:extLst>
            <a:ext uri="{FF2B5EF4-FFF2-40B4-BE49-F238E27FC236}">
              <a16:creationId xmlns:a16="http://schemas.microsoft.com/office/drawing/2014/main" id="{00000000-0008-0000-0600-0000AA000000}"/>
            </a:ext>
          </a:extLst>
        </xdr:cNvPr>
        <xdr:cNvSpPr/>
      </xdr:nvSpPr>
      <xdr:spPr>
        <a:xfrm>
          <a:off x="4584700" y="13140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129733</xdr:rowOff>
    </xdr:from>
    <xdr:to>
      <xdr:col>19</xdr:col>
      <xdr:colOff>177800</xdr:colOff>
      <xdr:row>77</xdr:row>
      <xdr:rowOff>153050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2908300" y="13331383"/>
          <a:ext cx="889000" cy="2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110937</xdr:rowOff>
    </xdr:from>
    <xdr:to>
      <xdr:col>20</xdr:col>
      <xdr:colOff>38100</xdr:colOff>
      <xdr:row>77</xdr:row>
      <xdr:rowOff>41087</xdr:rowOff>
    </xdr:to>
    <xdr:sp macro="" textlink="">
      <xdr:nvSpPr>
        <xdr:cNvPr id="172" name="フローチャート: 判断 171">
          <a:extLst>
            <a:ext uri="{FF2B5EF4-FFF2-40B4-BE49-F238E27FC236}">
              <a16:creationId xmlns:a16="http://schemas.microsoft.com/office/drawing/2014/main" id="{00000000-0008-0000-0600-0000AC000000}"/>
            </a:ext>
          </a:extLst>
        </xdr:cNvPr>
        <xdr:cNvSpPr/>
      </xdr:nvSpPr>
      <xdr:spPr>
        <a:xfrm>
          <a:off x="3746500" y="13141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57614</xdr:rowOff>
    </xdr:from>
    <xdr:ext cx="469744"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3562428" y="12916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132979</xdr:rowOff>
    </xdr:from>
    <xdr:to>
      <xdr:col>15</xdr:col>
      <xdr:colOff>50800</xdr:colOff>
      <xdr:row>77</xdr:row>
      <xdr:rowOff>153050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2019300" y="13334629"/>
          <a:ext cx="889000" cy="20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118709</xdr:rowOff>
    </xdr:from>
    <xdr:to>
      <xdr:col>15</xdr:col>
      <xdr:colOff>101600</xdr:colOff>
      <xdr:row>77</xdr:row>
      <xdr:rowOff>48859</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2857500" y="13148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65387</xdr:rowOff>
    </xdr:from>
    <xdr:ext cx="469744" cy="259045"/>
    <xdr:sp macro="" textlink="">
      <xdr:nvSpPr>
        <xdr:cNvPr id="176" name="テキスト ボックス 175">
          <a:extLst>
            <a:ext uri="{FF2B5EF4-FFF2-40B4-BE49-F238E27FC236}">
              <a16:creationId xmlns:a16="http://schemas.microsoft.com/office/drawing/2014/main" id="{00000000-0008-0000-0600-0000B0000000}"/>
            </a:ext>
          </a:extLst>
        </xdr:cNvPr>
        <xdr:cNvSpPr txBox="1"/>
      </xdr:nvSpPr>
      <xdr:spPr>
        <a:xfrm>
          <a:off x="2673428" y="12924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121138</xdr:rowOff>
    </xdr:from>
    <xdr:to>
      <xdr:col>10</xdr:col>
      <xdr:colOff>114300</xdr:colOff>
      <xdr:row>77</xdr:row>
      <xdr:rowOff>132979</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1130300" y="13322788"/>
          <a:ext cx="889000" cy="11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156840</xdr:rowOff>
    </xdr:from>
    <xdr:to>
      <xdr:col>10</xdr:col>
      <xdr:colOff>165100</xdr:colOff>
      <xdr:row>77</xdr:row>
      <xdr:rowOff>86990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1968500" y="13187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103517</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1784428" y="12962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20275</xdr:rowOff>
    </xdr:from>
    <xdr:to>
      <xdr:col>6</xdr:col>
      <xdr:colOff>38100</xdr:colOff>
      <xdr:row>77</xdr:row>
      <xdr:rowOff>121875</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1079500" y="132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138402</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895428" y="1299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164109</xdr:rowOff>
    </xdr:from>
    <xdr:to>
      <xdr:col>24</xdr:col>
      <xdr:colOff>114300</xdr:colOff>
      <xdr:row>77</xdr:row>
      <xdr:rowOff>94259</xdr:rowOff>
    </xdr:to>
    <xdr:sp macro="" textlink="">
      <xdr:nvSpPr>
        <xdr:cNvPr id="187" name="楕円 186">
          <a:extLst>
            <a:ext uri="{FF2B5EF4-FFF2-40B4-BE49-F238E27FC236}">
              <a16:creationId xmlns:a16="http://schemas.microsoft.com/office/drawing/2014/main" id="{00000000-0008-0000-0600-0000BB000000}"/>
            </a:ext>
          </a:extLst>
        </xdr:cNvPr>
        <xdr:cNvSpPr/>
      </xdr:nvSpPr>
      <xdr:spPr>
        <a:xfrm>
          <a:off x="4584700" y="13194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142536</xdr:rowOff>
    </xdr:from>
    <xdr:ext cx="469744" cy="259045"/>
    <xdr:sp macro="" textlink="">
      <xdr:nvSpPr>
        <xdr:cNvPr id="188" name="維持補修費該当値テキスト">
          <a:extLst>
            <a:ext uri="{FF2B5EF4-FFF2-40B4-BE49-F238E27FC236}">
              <a16:creationId xmlns:a16="http://schemas.microsoft.com/office/drawing/2014/main" id="{00000000-0008-0000-0600-0000BC000000}"/>
            </a:ext>
          </a:extLst>
        </xdr:cNvPr>
        <xdr:cNvSpPr txBox="1"/>
      </xdr:nvSpPr>
      <xdr:spPr>
        <a:xfrm>
          <a:off x="4686300" y="13172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78933</xdr:rowOff>
    </xdr:from>
    <xdr:to>
      <xdr:col>20</xdr:col>
      <xdr:colOff>38100</xdr:colOff>
      <xdr:row>78</xdr:row>
      <xdr:rowOff>9083</xdr:rowOff>
    </xdr:to>
    <xdr:sp macro="" textlink="">
      <xdr:nvSpPr>
        <xdr:cNvPr id="189" name="楕円 188">
          <a:extLst>
            <a:ext uri="{FF2B5EF4-FFF2-40B4-BE49-F238E27FC236}">
              <a16:creationId xmlns:a16="http://schemas.microsoft.com/office/drawing/2014/main" id="{00000000-0008-0000-0600-0000BD000000}"/>
            </a:ext>
          </a:extLst>
        </xdr:cNvPr>
        <xdr:cNvSpPr/>
      </xdr:nvSpPr>
      <xdr:spPr>
        <a:xfrm>
          <a:off x="3746500" y="13280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210</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562428" y="13373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102250</xdr:rowOff>
    </xdr:from>
    <xdr:to>
      <xdr:col>15</xdr:col>
      <xdr:colOff>101600</xdr:colOff>
      <xdr:row>78</xdr:row>
      <xdr:rowOff>32400</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2857500" y="133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23527</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673428" y="1339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82179</xdr:rowOff>
    </xdr:from>
    <xdr:to>
      <xdr:col>10</xdr:col>
      <xdr:colOff>165100</xdr:colOff>
      <xdr:row>78</xdr:row>
      <xdr:rowOff>12329</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1968500" y="13283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3456</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784428" y="13376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70338</xdr:rowOff>
    </xdr:from>
    <xdr:to>
      <xdr:col>6</xdr:col>
      <xdr:colOff>38100</xdr:colOff>
      <xdr:row>78</xdr:row>
      <xdr:rowOff>488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1079500" y="1327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163065</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895428" y="13364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7" name="正方形/長方形 196">
          <a:extLst>
            <a:ext uri="{FF2B5EF4-FFF2-40B4-BE49-F238E27FC236}">
              <a16:creationId xmlns:a16="http://schemas.microsoft.com/office/drawing/2014/main" id="{00000000-0008-0000-0600-0000C5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198" name="正方形/長方形 197">
          <a:extLst>
            <a:ext uri="{FF2B5EF4-FFF2-40B4-BE49-F238E27FC236}">
              <a16:creationId xmlns:a16="http://schemas.microsoft.com/office/drawing/2014/main" id="{00000000-0008-0000-0600-0000C6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199" name="正方形/長方形 198">
          <a:extLst>
            <a:ext uri="{FF2B5EF4-FFF2-40B4-BE49-F238E27FC236}">
              <a16:creationId xmlns:a16="http://schemas.microsoft.com/office/drawing/2014/main" id="{00000000-0008-0000-0600-0000C7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6" name="直線コネクタ 205">
          <a:extLst>
            <a:ext uri="{FF2B5EF4-FFF2-40B4-BE49-F238E27FC236}">
              <a16:creationId xmlns:a16="http://schemas.microsoft.com/office/drawing/2014/main" id="{00000000-0008-0000-0600-0000CE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08" name="直線コネクタ 207">
          <a:extLst>
            <a:ext uri="{FF2B5EF4-FFF2-40B4-BE49-F238E27FC236}">
              <a16:creationId xmlns:a16="http://schemas.microsoft.com/office/drawing/2014/main" id="{00000000-0008-0000-0600-0000D0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103820</xdr:rowOff>
    </xdr:from>
    <xdr:to>
      <xdr:col>24</xdr:col>
      <xdr:colOff>62865</xdr:colOff>
      <xdr:row>99</xdr:row>
      <xdr:rowOff>61748</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534320"/>
          <a:ext cx="1270" cy="15009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65575</xdr:rowOff>
    </xdr:from>
    <xdr:ext cx="534377"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703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61748</xdr:rowOff>
    </xdr:from>
    <xdr:to>
      <xdr:col>24</xdr:col>
      <xdr:colOff>152400</xdr:colOff>
      <xdr:row>99</xdr:row>
      <xdr:rowOff>61748</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7035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50497</xdr:rowOff>
    </xdr:from>
    <xdr:ext cx="599010"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309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103820</xdr:rowOff>
    </xdr:from>
    <xdr:to>
      <xdr:col>24</xdr:col>
      <xdr:colOff>152400</xdr:colOff>
      <xdr:row>90</xdr:row>
      <xdr:rowOff>103820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534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88843</xdr:rowOff>
    </xdr:from>
    <xdr:to>
      <xdr:col>24</xdr:col>
      <xdr:colOff>63500</xdr:colOff>
      <xdr:row>92</xdr:row>
      <xdr:rowOff>154603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5862243"/>
          <a:ext cx="838200" cy="65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166288</xdr:rowOff>
    </xdr:from>
    <xdr:ext cx="534377"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2825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16411</xdr:rowOff>
    </xdr:from>
    <xdr:to>
      <xdr:col>24</xdr:col>
      <xdr:colOff>114300</xdr:colOff>
      <xdr:row>95</xdr:row>
      <xdr:rowOff>118011</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304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178</xdr:rowOff>
    </xdr:from>
    <xdr:to>
      <xdr:col>19</xdr:col>
      <xdr:colOff>177800</xdr:colOff>
      <xdr:row>92</xdr:row>
      <xdr:rowOff>154603</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2908300" y="15773578"/>
          <a:ext cx="889000" cy="154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108234</xdr:rowOff>
    </xdr:from>
    <xdr:to>
      <xdr:col>20</xdr:col>
      <xdr:colOff>38100</xdr:colOff>
      <xdr:row>96</xdr:row>
      <xdr:rowOff>38384</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395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29511</xdr:rowOff>
    </xdr:from>
    <xdr:ext cx="534377"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530111" y="16488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178</xdr:rowOff>
    </xdr:from>
    <xdr:to>
      <xdr:col>15</xdr:col>
      <xdr:colOff>50800</xdr:colOff>
      <xdr:row>93</xdr:row>
      <xdr:rowOff>127433</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019300" y="15773578"/>
          <a:ext cx="889000" cy="298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166864</xdr:rowOff>
    </xdr:from>
    <xdr:to>
      <xdr:col>15</xdr:col>
      <xdr:colOff>101600</xdr:colOff>
      <xdr:row>95</xdr:row>
      <xdr:rowOff>97014</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28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88141</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41111" y="16375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127433</xdr:rowOff>
    </xdr:from>
    <xdr:to>
      <xdr:col>10</xdr:col>
      <xdr:colOff>114300</xdr:colOff>
      <xdr:row>94</xdr:row>
      <xdr:rowOff>30069</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6072283"/>
          <a:ext cx="889000" cy="74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60913</xdr:rowOff>
    </xdr:from>
    <xdr:to>
      <xdr:col>10</xdr:col>
      <xdr:colOff>165100</xdr:colOff>
      <xdr:row>96</xdr:row>
      <xdr:rowOff>162513</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52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153640</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52111" y="16612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75642</xdr:rowOff>
    </xdr:from>
    <xdr:to>
      <xdr:col>6</xdr:col>
      <xdr:colOff>38100</xdr:colOff>
      <xdr:row>97</xdr:row>
      <xdr:rowOff>5792</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534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168369</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63111" y="1662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38043</xdr:rowOff>
    </xdr:from>
    <xdr:to>
      <xdr:col>24</xdr:col>
      <xdr:colOff>114300</xdr:colOff>
      <xdr:row>92</xdr:row>
      <xdr:rowOff>139643</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58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60920</xdr:rowOff>
    </xdr:from>
    <xdr:ext cx="599010"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5662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103803</xdr:rowOff>
    </xdr:from>
    <xdr:to>
      <xdr:col>20</xdr:col>
      <xdr:colOff>38100</xdr:colOff>
      <xdr:row>93</xdr:row>
      <xdr:rowOff>33953</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5877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50480</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497795" y="15652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120828</xdr:rowOff>
    </xdr:from>
    <xdr:to>
      <xdr:col>15</xdr:col>
      <xdr:colOff>101600</xdr:colOff>
      <xdr:row>92</xdr:row>
      <xdr:rowOff>50978</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5722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90</xdr:row>
      <xdr:rowOff>67505</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08795" y="15498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76633</xdr:rowOff>
    </xdr:from>
    <xdr:to>
      <xdr:col>10</xdr:col>
      <xdr:colOff>165100</xdr:colOff>
      <xdr:row>94</xdr:row>
      <xdr:rowOff>6783</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021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23310</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19795" y="15796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150719</xdr:rowOff>
    </xdr:from>
    <xdr:to>
      <xdr:col>6</xdr:col>
      <xdr:colOff>38100</xdr:colOff>
      <xdr:row>94</xdr:row>
      <xdr:rowOff>80869</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09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97396</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30795" y="15870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補助費等グラフ枠">
          <a:extLst>
            <a:ext uri="{FF2B5EF4-FFF2-40B4-BE49-F238E27FC236}">
              <a16:creationId xmlns:a16="http://schemas.microsoft.com/office/drawing/2014/main" id="{00000000-0008-0000-0600-000015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136737</xdr:rowOff>
    </xdr:from>
    <xdr:to>
      <xdr:col>54</xdr:col>
      <xdr:colOff>189865</xdr:colOff>
      <xdr:row>37</xdr:row>
      <xdr:rowOff>98465</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flipV="1">
          <a:off x="10475595" y="5451687"/>
          <a:ext cx="1270" cy="990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102292</xdr:rowOff>
    </xdr:from>
    <xdr:ext cx="534377" cy="259045"/>
    <xdr:sp macro="" textlink="">
      <xdr:nvSpPr>
        <xdr:cNvPr id="279" name="補助費等最小値テキスト">
          <a:extLst>
            <a:ext uri="{FF2B5EF4-FFF2-40B4-BE49-F238E27FC236}">
              <a16:creationId xmlns:a16="http://schemas.microsoft.com/office/drawing/2014/main" id="{00000000-0008-0000-0600-000017010000}"/>
            </a:ext>
          </a:extLst>
        </xdr:cNvPr>
        <xdr:cNvSpPr txBox="1"/>
      </xdr:nvSpPr>
      <xdr:spPr>
        <a:xfrm>
          <a:off x="10528300" y="6445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98465</xdr:rowOff>
    </xdr:from>
    <xdr:to>
      <xdr:col>55</xdr:col>
      <xdr:colOff>88900</xdr:colOff>
      <xdr:row>37</xdr:row>
      <xdr:rowOff>98465</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10388600" y="6442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83414</xdr:rowOff>
    </xdr:from>
    <xdr:ext cx="599010" cy="259045"/>
    <xdr:sp macro="" textlink="">
      <xdr:nvSpPr>
        <xdr:cNvPr id="281" name="補助費等最大値テキスト">
          <a:extLst>
            <a:ext uri="{FF2B5EF4-FFF2-40B4-BE49-F238E27FC236}">
              <a16:creationId xmlns:a16="http://schemas.microsoft.com/office/drawing/2014/main" id="{00000000-0008-0000-0600-000019010000}"/>
            </a:ext>
          </a:extLst>
        </xdr:cNvPr>
        <xdr:cNvSpPr txBox="1"/>
      </xdr:nvSpPr>
      <xdr:spPr>
        <a:xfrm>
          <a:off x="10528300" y="5226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136737</xdr:rowOff>
    </xdr:from>
    <xdr:to>
      <xdr:col>55</xdr:col>
      <xdr:colOff>88900</xdr:colOff>
      <xdr:row>31</xdr:row>
      <xdr:rowOff>136737</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10388600" y="5451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147513</xdr:rowOff>
    </xdr:from>
    <xdr:to>
      <xdr:col>55</xdr:col>
      <xdr:colOff>0</xdr:colOff>
      <xdr:row>37</xdr:row>
      <xdr:rowOff>11240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9639300" y="6319713"/>
          <a:ext cx="838200" cy="35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100196</xdr:rowOff>
    </xdr:from>
    <xdr:ext cx="599010" cy="259045"/>
    <xdr:sp macro="" textlink="">
      <xdr:nvSpPr>
        <xdr:cNvPr id="284" name="補助費等平均値テキスト">
          <a:extLst>
            <a:ext uri="{FF2B5EF4-FFF2-40B4-BE49-F238E27FC236}">
              <a16:creationId xmlns:a16="http://schemas.microsoft.com/office/drawing/2014/main" id="{00000000-0008-0000-0600-00001C010000}"/>
            </a:ext>
          </a:extLst>
        </xdr:cNvPr>
        <xdr:cNvSpPr txBox="1"/>
      </xdr:nvSpPr>
      <xdr:spPr>
        <a:xfrm>
          <a:off x="10528300" y="59294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77319</xdr:rowOff>
    </xdr:from>
    <xdr:to>
      <xdr:col>55</xdr:col>
      <xdr:colOff>50800</xdr:colOff>
      <xdr:row>36</xdr:row>
      <xdr:rowOff>7469</xdr:rowOff>
    </xdr:to>
    <xdr:sp macro="" textlink="">
      <xdr:nvSpPr>
        <xdr:cNvPr id="285" name="フローチャート: 判断 284">
          <a:extLst>
            <a:ext uri="{FF2B5EF4-FFF2-40B4-BE49-F238E27FC236}">
              <a16:creationId xmlns:a16="http://schemas.microsoft.com/office/drawing/2014/main" id="{00000000-0008-0000-0600-00001D010000}"/>
            </a:ext>
          </a:extLst>
        </xdr:cNvPr>
        <xdr:cNvSpPr/>
      </xdr:nvSpPr>
      <xdr:spPr>
        <a:xfrm>
          <a:off x="10426700" y="6078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11240</xdr:rowOff>
    </xdr:from>
    <xdr:to>
      <xdr:col>50</xdr:col>
      <xdr:colOff>114300</xdr:colOff>
      <xdr:row>37</xdr:row>
      <xdr:rowOff>11835</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8750300" y="6354890"/>
          <a:ext cx="889000" cy="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84049</xdr:rowOff>
    </xdr:from>
    <xdr:to>
      <xdr:col>50</xdr:col>
      <xdr:colOff>165100</xdr:colOff>
      <xdr:row>36</xdr:row>
      <xdr:rowOff>14199</xdr:rowOff>
    </xdr:to>
    <xdr:sp macro="" textlink="">
      <xdr:nvSpPr>
        <xdr:cNvPr id="287" name="フローチャート: 判断 286">
          <a:extLst>
            <a:ext uri="{FF2B5EF4-FFF2-40B4-BE49-F238E27FC236}">
              <a16:creationId xmlns:a16="http://schemas.microsoft.com/office/drawing/2014/main" id="{00000000-0008-0000-0600-00001F010000}"/>
            </a:ext>
          </a:extLst>
        </xdr:cNvPr>
        <xdr:cNvSpPr/>
      </xdr:nvSpPr>
      <xdr:spPr>
        <a:xfrm>
          <a:off x="9588500" y="6084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30726</xdr:rowOff>
    </xdr:from>
    <xdr:ext cx="599010"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9339795" y="5860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25537</xdr:rowOff>
    </xdr:from>
    <xdr:to>
      <xdr:col>45</xdr:col>
      <xdr:colOff>177800</xdr:colOff>
      <xdr:row>37</xdr:row>
      <xdr:rowOff>11835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7861300" y="5854837"/>
          <a:ext cx="889000" cy="500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115797</xdr:rowOff>
    </xdr:from>
    <xdr:to>
      <xdr:col>46</xdr:col>
      <xdr:colOff>38100</xdr:colOff>
      <xdr:row>36</xdr:row>
      <xdr:rowOff>45947</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8699500" y="6116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62474</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8450795" y="5891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25537</xdr:rowOff>
    </xdr:from>
    <xdr:to>
      <xdr:col>41</xdr:col>
      <xdr:colOff>50800</xdr:colOff>
      <xdr:row>37</xdr:row>
      <xdr:rowOff>9018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6972300" y="5854837"/>
          <a:ext cx="889000" cy="497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167287</xdr:rowOff>
    </xdr:from>
    <xdr:to>
      <xdr:col>41</xdr:col>
      <xdr:colOff>101600</xdr:colOff>
      <xdr:row>33</xdr:row>
      <xdr:rowOff>97437</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7810500" y="5653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113964</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7561795" y="5428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28600</xdr:rowOff>
    </xdr:from>
    <xdr:to>
      <xdr:col>36</xdr:col>
      <xdr:colOff>165100</xdr:colOff>
      <xdr:row>36</xdr:row>
      <xdr:rowOff>130200</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6921500" y="62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146727</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6705111" y="5976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96713</xdr:rowOff>
    </xdr:from>
    <xdr:to>
      <xdr:col>55</xdr:col>
      <xdr:colOff>50800</xdr:colOff>
      <xdr:row>37</xdr:row>
      <xdr:rowOff>26863</xdr:rowOff>
    </xdr:to>
    <xdr:sp macro="" textlink="">
      <xdr:nvSpPr>
        <xdr:cNvPr id="302" name="楕円 301">
          <a:extLst>
            <a:ext uri="{FF2B5EF4-FFF2-40B4-BE49-F238E27FC236}">
              <a16:creationId xmlns:a16="http://schemas.microsoft.com/office/drawing/2014/main" id="{00000000-0008-0000-0600-00002E010000}"/>
            </a:ext>
          </a:extLst>
        </xdr:cNvPr>
        <xdr:cNvSpPr/>
      </xdr:nvSpPr>
      <xdr:spPr>
        <a:xfrm>
          <a:off x="10426700" y="626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11640</xdr:rowOff>
    </xdr:from>
    <xdr:ext cx="534377" cy="259045"/>
    <xdr:sp macro="" textlink="">
      <xdr:nvSpPr>
        <xdr:cNvPr id="303" name="補助費等該当値テキスト">
          <a:extLst>
            <a:ext uri="{FF2B5EF4-FFF2-40B4-BE49-F238E27FC236}">
              <a16:creationId xmlns:a16="http://schemas.microsoft.com/office/drawing/2014/main" id="{00000000-0008-0000-0600-00002F010000}"/>
            </a:ext>
          </a:extLst>
        </xdr:cNvPr>
        <xdr:cNvSpPr txBox="1"/>
      </xdr:nvSpPr>
      <xdr:spPr>
        <a:xfrm>
          <a:off x="10528300" y="6183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131890</xdr:rowOff>
    </xdr:from>
    <xdr:to>
      <xdr:col>50</xdr:col>
      <xdr:colOff>165100</xdr:colOff>
      <xdr:row>37</xdr:row>
      <xdr:rowOff>62040</xdr:rowOff>
    </xdr:to>
    <xdr:sp macro="" textlink="">
      <xdr:nvSpPr>
        <xdr:cNvPr id="304" name="楕円 303">
          <a:extLst>
            <a:ext uri="{FF2B5EF4-FFF2-40B4-BE49-F238E27FC236}">
              <a16:creationId xmlns:a16="http://schemas.microsoft.com/office/drawing/2014/main" id="{00000000-0008-0000-0600-000030010000}"/>
            </a:ext>
          </a:extLst>
        </xdr:cNvPr>
        <xdr:cNvSpPr/>
      </xdr:nvSpPr>
      <xdr:spPr>
        <a:xfrm>
          <a:off x="9588500" y="6304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53167</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372111" y="6396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132485</xdr:rowOff>
    </xdr:from>
    <xdr:to>
      <xdr:col>46</xdr:col>
      <xdr:colOff>38100</xdr:colOff>
      <xdr:row>37</xdr:row>
      <xdr:rowOff>62635</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8699500" y="630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53762</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483111" y="6397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146187</xdr:rowOff>
    </xdr:from>
    <xdr:to>
      <xdr:col>41</xdr:col>
      <xdr:colOff>101600</xdr:colOff>
      <xdr:row>34</xdr:row>
      <xdr:rowOff>76337</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7810500" y="5804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67464</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61795" y="5896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129668</xdr:rowOff>
    </xdr:from>
    <xdr:to>
      <xdr:col>36</xdr:col>
      <xdr:colOff>165100</xdr:colOff>
      <xdr:row>37</xdr:row>
      <xdr:rowOff>59818</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6921500" y="630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50945</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05111" y="6394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a:extLst>
            <a:ext uri="{FF2B5EF4-FFF2-40B4-BE49-F238E27FC236}">
              <a16:creationId xmlns:a16="http://schemas.microsoft.com/office/drawing/2014/main" id="{00000000-0008-0000-0600-000038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3" name="正方形/長方形 312">
          <a:extLst>
            <a:ext uri="{FF2B5EF4-FFF2-40B4-BE49-F238E27FC236}">
              <a16:creationId xmlns:a16="http://schemas.microsoft.com/office/drawing/2014/main" id="{00000000-0008-0000-0600-000039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a:extLst>
            <a:ext uri="{FF2B5EF4-FFF2-40B4-BE49-F238E27FC236}">
              <a16:creationId xmlns:a16="http://schemas.microsoft.com/office/drawing/2014/main" id="{00000000-0008-0000-0600-000041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2" name="直線コネクタ 321">
          <a:extLst>
            <a:ext uri="{FF2B5EF4-FFF2-40B4-BE49-F238E27FC236}">
              <a16:creationId xmlns:a16="http://schemas.microsoft.com/office/drawing/2014/main" id="{00000000-0008-0000-0600-000042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a:extLst>
            <a:ext uri="{FF2B5EF4-FFF2-40B4-BE49-F238E27FC236}">
              <a16:creationId xmlns:a16="http://schemas.microsoft.com/office/drawing/2014/main" id="{00000000-0008-0000-06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84604</xdr:rowOff>
    </xdr:from>
    <xdr:to>
      <xdr:col>54</xdr:col>
      <xdr:colOff>189865</xdr:colOff>
      <xdr:row>59</xdr:row>
      <xdr:rowOff>61189</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flipV="1">
          <a:off x="10475595" y="8657104"/>
          <a:ext cx="1270" cy="15196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65016</xdr:rowOff>
    </xdr:from>
    <xdr:ext cx="534377" cy="259045"/>
    <xdr:sp macro="" textlink="">
      <xdr:nvSpPr>
        <xdr:cNvPr id="338" name="普通建設事業費最小値テキスト">
          <a:extLst>
            <a:ext uri="{FF2B5EF4-FFF2-40B4-BE49-F238E27FC236}">
              <a16:creationId xmlns:a16="http://schemas.microsoft.com/office/drawing/2014/main" id="{00000000-0008-0000-0600-000052010000}"/>
            </a:ext>
          </a:extLst>
        </xdr:cNvPr>
        <xdr:cNvSpPr txBox="1"/>
      </xdr:nvSpPr>
      <xdr:spPr>
        <a:xfrm>
          <a:off x="10528300" y="10180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61189</xdr:rowOff>
    </xdr:from>
    <xdr:to>
      <xdr:col>55</xdr:col>
      <xdr:colOff>88900</xdr:colOff>
      <xdr:row>59</xdr:row>
      <xdr:rowOff>61189</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10388600" y="1017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31281</xdr:rowOff>
    </xdr:from>
    <xdr:ext cx="599010" cy="259045"/>
    <xdr:sp macro="" textlink="">
      <xdr:nvSpPr>
        <xdr:cNvPr id="340" name="普通建設事業費最大値テキスト">
          <a:extLst>
            <a:ext uri="{FF2B5EF4-FFF2-40B4-BE49-F238E27FC236}">
              <a16:creationId xmlns:a16="http://schemas.microsoft.com/office/drawing/2014/main" id="{00000000-0008-0000-0600-000054010000}"/>
            </a:ext>
          </a:extLst>
        </xdr:cNvPr>
        <xdr:cNvSpPr txBox="1"/>
      </xdr:nvSpPr>
      <xdr:spPr>
        <a:xfrm>
          <a:off x="10528300" y="84323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84604</xdr:rowOff>
    </xdr:from>
    <xdr:to>
      <xdr:col>55</xdr:col>
      <xdr:colOff>88900</xdr:colOff>
      <xdr:row>50</xdr:row>
      <xdr:rowOff>84604</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8657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53292</xdr:rowOff>
    </xdr:from>
    <xdr:to>
      <xdr:col>55</xdr:col>
      <xdr:colOff>0</xdr:colOff>
      <xdr:row>58</xdr:row>
      <xdr:rowOff>10348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9639300" y="9825942"/>
          <a:ext cx="838200" cy="12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74303</xdr:rowOff>
    </xdr:from>
    <xdr:ext cx="599010" cy="259045"/>
    <xdr:sp macro="" textlink="">
      <xdr:nvSpPr>
        <xdr:cNvPr id="343" name="普通建設事業費平均値テキスト">
          <a:extLst>
            <a:ext uri="{FF2B5EF4-FFF2-40B4-BE49-F238E27FC236}">
              <a16:creationId xmlns:a16="http://schemas.microsoft.com/office/drawing/2014/main" id="{00000000-0008-0000-0600-000057010000}"/>
            </a:ext>
          </a:extLst>
        </xdr:cNvPr>
        <xdr:cNvSpPr txBox="1"/>
      </xdr:nvSpPr>
      <xdr:spPr>
        <a:xfrm>
          <a:off x="10528300" y="96755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51426</xdr:rowOff>
    </xdr:from>
    <xdr:to>
      <xdr:col>55</xdr:col>
      <xdr:colOff>50800</xdr:colOff>
      <xdr:row>57</xdr:row>
      <xdr:rowOff>153026</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10426700" y="9824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162443</xdr:rowOff>
    </xdr:from>
    <xdr:to>
      <xdr:col>50</xdr:col>
      <xdr:colOff>114300</xdr:colOff>
      <xdr:row>57</xdr:row>
      <xdr:rowOff>53292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8750300" y="9592193"/>
          <a:ext cx="889000" cy="233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92695</xdr:rowOff>
    </xdr:from>
    <xdr:to>
      <xdr:col>50</xdr:col>
      <xdr:colOff>165100</xdr:colOff>
      <xdr:row>58</xdr:row>
      <xdr:rowOff>22845</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9588500" y="9865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13972</xdr:rowOff>
    </xdr:from>
    <xdr:ext cx="534377"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9372111" y="9958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162443</xdr:rowOff>
    </xdr:from>
    <xdr:to>
      <xdr:col>45</xdr:col>
      <xdr:colOff>177800</xdr:colOff>
      <xdr:row>56</xdr:row>
      <xdr:rowOff>61094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7861300" y="9592193"/>
          <a:ext cx="889000" cy="70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71729</xdr:rowOff>
    </xdr:from>
    <xdr:to>
      <xdr:col>46</xdr:col>
      <xdr:colOff>38100</xdr:colOff>
      <xdr:row>58</xdr:row>
      <xdr:rowOff>1879</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8699500" y="9844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164456</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8483111" y="9937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46865</xdr:rowOff>
    </xdr:from>
    <xdr:to>
      <xdr:col>41</xdr:col>
      <xdr:colOff>50800</xdr:colOff>
      <xdr:row>56</xdr:row>
      <xdr:rowOff>61094</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6972300" y="9476615"/>
          <a:ext cx="889000" cy="185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8126</xdr:rowOff>
    </xdr:from>
    <xdr:to>
      <xdr:col>41</xdr:col>
      <xdr:colOff>101600</xdr:colOff>
      <xdr:row>57</xdr:row>
      <xdr:rowOff>109726</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7810500" y="9780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100853</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7561795" y="9873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53336</xdr:rowOff>
    </xdr:from>
    <xdr:to>
      <xdr:col>36</xdr:col>
      <xdr:colOff>165100</xdr:colOff>
      <xdr:row>57</xdr:row>
      <xdr:rowOff>154936</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6921500" y="982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146063</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6672795" y="9918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130998</xdr:rowOff>
    </xdr:from>
    <xdr:to>
      <xdr:col>55</xdr:col>
      <xdr:colOff>50800</xdr:colOff>
      <xdr:row>58</xdr:row>
      <xdr:rowOff>61148</xdr:rowOff>
    </xdr:to>
    <xdr:sp macro="" textlink="">
      <xdr:nvSpPr>
        <xdr:cNvPr id="361" name="楕円 360">
          <a:extLst>
            <a:ext uri="{FF2B5EF4-FFF2-40B4-BE49-F238E27FC236}">
              <a16:creationId xmlns:a16="http://schemas.microsoft.com/office/drawing/2014/main" id="{00000000-0008-0000-0600-000069010000}"/>
            </a:ext>
          </a:extLst>
        </xdr:cNvPr>
        <xdr:cNvSpPr/>
      </xdr:nvSpPr>
      <xdr:spPr>
        <a:xfrm>
          <a:off x="10426700" y="9903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109425</xdr:rowOff>
    </xdr:from>
    <xdr:ext cx="534377" cy="259045"/>
    <xdr:sp macro="" textlink="">
      <xdr:nvSpPr>
        <xdr:cNvPr id="362" name="普通建設事業費該当値テキスト">
          <a:extLst>
            <a:ext uri="{FF2B5EF4-FFF2-40B4-BE49-F238E27FC236}">
              <a16:creationId xmlns:a16="http://schemas.microsoft.com/office/drawing/2014/main" id="{00000000-0008-0000-0600-00006A010000}"/>
            </a:ext>
          </a:extLst>
        </xdr:cNvPr>
        <xdr:cNvSpPr txBox="1"/>
      </xdr:nvSpPr>
      <xdr:spPr>
        <a:xfrm>
          <a:off x="10528300" y="9882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2492</xdr:rowOff>
    </xdr:from>
    <xdr:to>
      <xdr:col>50</xdr:col>
      <xdr:colOff>165100</xdr:colOff>
      <xdr:row>57</xdr:row>
      <xdr:rowOff>104092</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9588500" y="9775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120619</xdr:rowOff>
    </xdr:from>
    <xdr:ext cx="59901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339795" y="9550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111643</xdr:rowOff>
    </xdr:from>
    <xdr:to>
      <xdr:col>46</xdr:col>
      <xdr:colOff>38100</xdr:colOff>
      <xdr:row>56</xdr:row>
      <xdr:rowOff>41793</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8699500" y="9541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58320</xdr:rowOff>
    </xdr:from>
    <xdr:ext cx="59901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450795" y="9316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10294</xdr:rowOff>
    </xdr:from>
    <xdr:to>
      <xdr:col>41</xdr:col>
      <xdr:colOff>101600</xdr:colOff>
      <xdr:row>56</xdr:row>
      <xdr:rowOff>111894</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7810500" y="961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128421</xdr:rowOff>
    </xdr:from>
    <xdr:ext cx="59901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61795" y="9386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167515</xdr:rowOff>
    </xdr:from>
    <xdr:to>
      <xdr:col>36</xdr:col>
      <xdr:colOff>165100</xdr:colOff>
      <xdr:row>55</xdr:row>
      <xdr:rowOff>97665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6921500" y="942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53</xdr:row>
      <xdr:rowOff>114192</xdr:rowOff>
    </xdr:from>
    <xdr:ext cx="59901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672795" y="9201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97637</xdr:rowOff>
    </xdr:from>
    <xdr:to>
      <xdr:col>54</xdr:col>
      <xdr:colOff>189865</xdr:colOff>
      <xdr:row>79</xdr:row>
      <xdr:rowOff>98879</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099137"/>
          <a:ext cx="1270" cy="1544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44314</xdr:rowOff>
    </xdr:from>
    <xdr:ext cx="599010"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874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97637</xdr:rowOff>
    </xdr:from>
    <xdr:to>
      <xdr:col>55</xdr:col>
      <xdr:colOff>88900</xdr:colOff>
      <xdr:row>70</xdr:row>
      <xdr:rowOff>97637</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099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116525</xdr:rowOff>
    </xdr:from>
    <xdr:to>
      <xdr:col>55</xdr:col>
      <xdr:colOff>0</xdr:colOff>
      <xdr:row>78</xdr:row>
      <xdr:rowOff>170952</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9639300" y="13489625"/>
          <a:ext cx="838200" cy="54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143259</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1734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120382</xdr:rowOff>
    </xdr:from>
    <xdr:to>
      <xdr:col>55</xdr:col>
      <xdr:colOff>50800</xdr:colOff>
      <xdr:row>78</xdr:row>
      <xdr:rowOff>50532</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322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48630</xdr:rowOff>
    </xdr:from>
    <xdr:to>
      <xdr:col>50</xdr:col>
      <xdr:colOff>114300</xdr:colOff>
      <xdr:row>78</xdr:row>
      <xdr:rowOff>116525</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8750300" y="12907380"/>
          <a:ext cx="889000" cy="582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107265</xdr:rowOff>
    </xdr:from>
    <xdr:to>
      <xdr:col>50</xdr:col>
      <xdr:colOff>165100</xdr:colOff>
      <xdr:row>78</xdr:row>
      <xdr:rowOff>37415</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30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53942</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3084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73</xdr:row>
      <xdr:rowOff>157150</xdr:rowOff>
    </xdr:from>
    <xdr:to>
      <xdr:col>45</xdr:col>
      <xdr:colOff>177800</xdr:colOff>
      <xdr:row>75</xdr:row>
      <xdr:rowOff>48630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7861300" y="12673000"/>
          <a:ext cx="889000" cy="234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27690</xdr:rowOff>
    </xdr:from>
    <xdr:to>
      <xdr:col>46</xdr:col>
      <xdr:colOff>38100</xdr:colOff>
      <xdr:row>77</xdr:row>
      <xdr:rowOff>129290</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2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120417</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3322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82278</xdr:rowOff>
    </xdr:from>
    <xdr:to>
      <xdr:col>41</xdr:col>
      <xdr:colOff>50800</xdr:colOff>
      <xdr:row>73</xdr:row>
      <xdr:rowOff>157150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6972300" y="12426678"/>
          <a:ext cx="889000" cy="246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74008</xdr:rowOff>
    </xdr:from>
    <xdr:to>
      <xdr:col>41</xdr:col>
      <xdr:colOff>101600</xdr:colOff>
      <xdr:row>77</xdr:row>
      <xdr:rowOff>4158</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104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166735</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3196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152495</xdr:rowOff>
    </xdr:from>
    <xdr:to>
      <xdr:col>36</xdr:col>
      <xdr:colOff>165100</xdr:colOff>
      <xdr:row>77</xdr:row>
      <xdr:rowOff>82645</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82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73772</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3275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120152</xdr:rowOff>
    </xdr:from>
    <xdr:to>
      <xdr:col>55</xdr:col>
      <xdr:colOff>50800</xdr:colOff>
      <xdr:row>79</xdr:row>
      <xdr:rowOff>50302</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493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35079</xdr:rowOff>
    </xdr:from>
    <xdr:ext cx="469744"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408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65725</xdr:rowOff>
    </xdr:from>
    <xdr:to>
      <xdr:col>50</xdr:col>
      <xdr:colOff>165100</xdr:colOff>
      <xdr:row>78</xdr:row>
      <xdr:rowOff>167325</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438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158452</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372111" y="13531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169280</xdr:rowOff>
    </xdr:from>
    <xdr:to>
      <xdr:col>46</xdr:col>
      <xdr:colOff>38100</xdr:colOff>
      <xdr:row>75</xdr:row>
      <xdr:rowOff>99430</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285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115957</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483111" y="12631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73</xdr:row>
      <xdr:rowOff>106350</xdr:rowOff>
    </xdr:from>
    <xdr:to>
      <xdr:col>41</xdr:col>
      <xdr:colOff>101600</xdr:colOff>
      <xdr:row>74</xdr:row>
      <xdr:rowOff>36500</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262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72</xdr:row>
      <xdr:rowOff>53027</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594111" y="12397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31478</xdr:rowOff>
    </xdr:from>
    <xdr:to>
      <xdr:col>36</xdr:col>
      <xdr:colOff>165100</xdr:colOff>
      <xdr:row>72</xdr:row>
      <xdr:rowOff>133078</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2375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70</xdr:row>
      <xdr:rowOff>149605</xdr:rowOff>
    </xdr:from>
    <xdr:ext cx="59901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672795" y="12151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29899</xdr:rowOff>
    </xdr:from>
    <xdr:to>
      <xdr:col>54</xdr:col>
      <xdr:colOff>189865</xdr:colOff>
      <xdr:row>98</xdr:row>
      <xdr:rowOff>106197</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460399"/>
          <a:ext cx="1270" cy="14478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110024</xdr:rowOff>
    </xdr:from>
    <xdr:ext cx="469744"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912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106197</xdr:rowOff>
    </xdr:from>
    <xdr:to>
      <xdr:col>55</xdr:col>
      <xdr:colOff>88900</xdr:colOff>
      <xdr:row>98</xdr:row>
      <xdr:rowOff>106197</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908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148026</xdr:rowOff>
    </xdr:from>
    <xdr:ext cx="599010"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235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29899</xdr:rowOff>
    </xdr:from>
    <xdr:to>
      <xdr:col>55</xdr:col>
      <xdr:colOff>88900</xdr:colOff>
      <xdr:row>90</xdr:row>
      <xdr:rowOff>29899</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460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88960</xdr:rowOff>
    </xdr:from>
    <xdr:to>
      <xdr:col>55</xdr:col>
      <xdr:colOff>0</xdr:colOff>
      <xdr:row>97</xdr:row>
      <xdr:rowOff>51008</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9639300" y="16548160"/>
          <a:ext cx="838200" cy="133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137037</xdr:rowOff>
    </xdr:from>
    <xdr:ext cx="534377"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4247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114160</xdr:rowOff>
    </xdr:from>
    <xdr:to>
      <xdr:col>55</xdr:col>
      <xdr:colOff>50800</xdr:colOff>
      <xdr:row>97</xdr:row>
      <xdr:rowOff>44310</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5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5673</xdr:rowOff>
    </xdr:from>
    <xdr:to>
      <xdr:col>50</xdr:col>
      <xdr:colOff>114300</xdr:colOff>
      <xdr:row>96</xdr:row>
      <xdr:rowOff>88960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8750300" y="16464873"/>
          <a:ext cx="889000" cy="8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10024</xdr:rowOff>
    </xdr:from>
    <xdr:to>
      <xdr:col>50</xdr:col>
      <xdr:colOff>165100</xdr:colOff>
      <xdr:row>97</xdr:row>
      <xdr:rowOff>111624</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64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102751</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6733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5673</xdr:rowOff>
    </xdr:from>
    <xdr:to>
      <xdr:col>45</xdr:col>
      <xdr:colOff>177800</xdr:colOff>
      <xdr:row>97</xdr:row>
      <xdr:rowOff>39725</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7861300" y="16464873"/>
          <a:ext cx="889000" cy="205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11432</xdr:rowOff>
    </xdr:from>
    <xdr:to>
      <xdr:col>46</xdr:col>
      <xdr:colOff>38100</xdr:colOff>
      <xdr:row>97</xdr:row>
      <xdr:rowOff>113032</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642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104159</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734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35088</xdr:rowOff>
    </xdr:from>
    <xdr:to>
      <xdr:col>41</xdr:col>
      <xdr:colOff>50800</xdr:colOff>
      <xdr:row>97</xdr:row>
      <xdr:rowOff>39725</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6972300" y="16494288"/>
          <a:ext cx="889000" cy="17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148893</xdr:rowOff>
    </xdr:from>
    <xdr:to>
      <xdr:col>41</xdr:col>
      <xdr:colOff>101600</xdr:colOff>
      <xdr:row>97</xdr:row>
      <xdr:rowOff>79043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608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95570</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383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7386</xdr:rowOff>
    </xdr:from>
    <xdr:to>
      <xdr:col>36</xdr:col>
      <xdr:colOff>165100</xdr:colOff>
      <xdr:row>97</xdr:row>
      <xdr:rowOff>108986</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63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100113</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6730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208</xdr:rowOff>
    </xdr:from>
    <xdr:to>
      <xdr:col>55</xdr:col>
      <xdr:colOff>50800</xdr:colOff>
      <xdr:row>97</xdr:row>
      <xdr:rowOff>101808</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63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150085</xdr:rowOff>
    </xdr:from>
    <xdr:ext cx="534377"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609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38160</xdr:rowOff>
    </xdr:from>
    <xdr:to>
      <xdr:col>50</xdr:col>
      <xdr:colOff>165100</xdr:colOff>
      <xdr:row>96</xdr:row>
      <xdr:rowOff>139760</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49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156287</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6272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126323</xdr:rowOff>
    </xdr:from>
    <xdr:to>
      <xdr:col>46</xdr:col>
      <xdr:colOff>38100</xdr:colOff>
      <xdr:row>96</xdr:row>
      <xdr:rowOff>56473</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414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94</xdr:row>
      <xdr:rowOff>73000</xdr:rowOff>
    </xdr:from>
    <xdr:ext cx="59901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50795" y="16189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160375</xdr:rowOff>
    </xdr:from>
    <xdr:to>
      <xdr:col>41</xdr:col>
      <xdr:colOff>101600</xdr:colOff>
      <xdr:row>97</xdr:row>
      <xdr:rowOff>90525</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61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81652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712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155738</xdr:rowOff>
    </xdr:from>
    <xdr:to>
      <xdr:col>36</xdr:col>
      <xdr:colOff>165100</xdr:colOff>
      <xdr:row>96</xdr:row>
      <xdr:rowOff>85888</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443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102415</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218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35</xdr:row>
      <xdr:rowOff>92354</xdr:rowOff>
    </xdr:from>
    <xdr:to>
      <xdr:col>85</xdr:col>
      <xdr:colOff>126364</xdr:colOff>
      <xdr:row>39</xdr:row>
      <xdr:rowOff>44450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flipV="1">
          <a:off x="16317595" y="6093104"/>
          <a:ext cx="1269" cy="637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9" name="災害復旧事業費最小値テキスト">
          <a:extLst>
            <a:ext uri="{FF2B5EF4-FFF2-40B4-BE49-F238E27FC236}">
              <a16:creationId xmlns:a16="http://schemas.microsoft.com/office/drawing/2014/main" id="{00000000-0008-0000-0600-0000FD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39031</xdr:rowOff>
    </xdr:from>
    <xdr:ext cx="534377" cy="259045"/>
    <xdr:sp macro="" textlink="">
      <xdr:nvSpPr>
        <xdr:cNvPr id="511" name="災害復旧事業費最大値テキスト">
          <a:extLst>
            <a:ext uri="{FF2B5EF4-FFF2-40B4-BE49-F238E27FC236}">
              <a16:creationId xmlns:a16="http://schemas.microsoft.com/office/drawing/2014/main" id="{00000000-0008-0000-0600-0000FF010000}"/>
            </a:ext>
          </a:extLst>
        </xdr:cNvPr>
        <xdr:cNvSpPr txBox="1"/>
      </xdr:nvSpPr>
      <xdr:spPr>
        <a:xfrm>
          <a:off x="16370300" y="5868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92354</xdr:rowOff>
    </xdr:from>
    <xdr:to>
      <xdr:col>86</xdr:col>
      <xdr:colOff>25400</xdr:colOff>
      <xdr:row>35</xdr:row>
      <xdr:rowOff>92354</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6093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123228</xdr:rowOff>
    </xdr:from>
    <xdr:to>
      <xdr:col>85</xdr:col>
      <xdr:colOff>127000</xdr:colOff>
      <xdr:row>38</xdr:row>
      <xdr:rowOff>101143</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5481300" y="6466878"/>
          <a:ext cx="838200" cy="149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85374</xdr:rowOff>
    </xdr:from>
    <xdr:ext cx="469744" cy="259045"/>
    <xdr:sp macro="" textlink="">
      <xdr:nvSpPr>
        <xdr:cNvPr id="514" name="災害復旧事業費平均値テキスト">
          <a:extLst>
            <a:ext uri="{FF2B5EF4-FFF2-40B4-BE49-F238E27FC236}">
              <a16:creationId xmlns:a16="http://schemas.microsoft.com/office/drawing/2014/main" id="{00000000-0008-0000-0600-000002020000}"/>
            </a:ext>
          </a:extLst>
        </xdr:cNvPr>
        <xdr:cNvSpPr txBox="1"/>
      </xdr:nvSpPr>
      <xdr:spPr>
        <a:xfrm>
          <a:off x="16370300" y="66004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106947</xdr:rowOff>
    </xdr:from>
    <xdr:to>
      <xdr:col>85</xdr:col>
      <xdr:colOff>177800</xdr:colOff>
      <xdr:row>39</xdr:row>
      <xdr:rowOff>37097</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6268700" y="6622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48501</xdr:rowOff>
    </xdr:from>
    <xdr:to>
      <xdr:col>81</xdr:col>
      <xdr:colOff>50800</xdr:colOff>
      <xdr:row>38</xdr:row>
      <xdr:rowOff>101143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4592300" y="6392151"/>
          <a:ext cx="889000" cy="224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78156</xdr:rowOff>
    </xdr:from>
    <xdr:to>
      <xdr:col>81</xdr:col>
      <xdr:colOff>101600</xdr:colOff>
      <xdr:row>39</xdr:row>
      <xdr:rowOff>8306</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5430500" y="6593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170883</xdr:rowOff>
    </xdr:from>
    <xdr:ext cx="469744"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5246428" y="6685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32118</xdr:rowOff>
    </xdr:from>
    <xdr:to>
      <xdr:col>76</xdr:col>
      <xdr:colOff>114300</xdr:colOff>
      <xdr:row>37</xdr:row>
      <xdr:rowOff>48501</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3703300" y="6375768"/>
          <a:ext cx="889000" cy="16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77318</xdr:rowOff>
    </xdr:from>
    <xdr:to>
      <xdr:col>76</xdr:col>
      <xdr:colOff>165100</xdr:colOff>
      <xdr:row>39</xdr:row>
      <xdr:rowOff>7468</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4541500" y="6592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170045</xdr:rowOff>
    </xdr:from>
    <xdr:ext cx="469744"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4357428" y="6685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31</xdr:row>
      <xdr:rowOff>119443</xdr:rowOff>
    </xdr:from>
    <xdr:to>
      <xdr:col>71</xdr:col>
      <xdr:colOff>177800</xdr:colOff>
      <xdr:row>37</xdr:row>
      <xdr:rowOff>32118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814300" y="5434393"/>
          <a:ext cx="889000" cy="941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98451</xdr:rowOff>
    </xdr:from>
    <xdr:to>
      <xdr:col>72</xdr:col>
      <xdr:colOff>38100</xdr:colOff>
      <xdr:row>39</xdr:row>
      <xdr:rowOff>28601</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3652500" y="6613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19728</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3468428" y="6706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82093</xdr:rowOff>
    </xdr:from>
    <xdr:to>
      <xdr:col>67</xdr:col>
      <xdr:colOff>101600</xdr:colOff>
      <xdr:row>39</xdr:row>
      <xdr:rowOff>12243</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2763500" y="659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3370</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2579428" y="6689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72428</xdr:rowOff>
    </xdr:from>
    <xdr:to>
      <xdr:col>85</xdr:col>
      <xdr:colOff>177800</xdr:colOff>
      <xdr:row>38</xdr:row>
      <xdr:rowOff>2578</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6268700" y="6416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95305</xdr:rowOff>
    </xdr:from>
    <xdr:ext cx="534377" cy="259045"/>
    <xdr:sp macro="" textlink="">
      <xdr:nvSpPr>
        <xdr:cNvPr id="533" name="災害復旧事業費該当値テキスト">
          <a:extLst>
            <a:ext uri="{FF2B5EF4-FFF2-40B4-BE49-F238E27FC236}">
              <a16:creationId xmlns:a16="http://schemas.microsoft.com/office/drawing/2014/main" id="{00000000-0008-0000-0600-000015020000}"/>
            </a:ext>
          </a:extLst>
        </xdr:cNvPr>
        <xdr:cNvSpPr txBox="1"/>
      </xdr:nvSpPr>
      <xdr:spPr>
        <a:xfrm>
          <a:off x="16370300" y="6267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50343</xdr:rowOff>
    </xdr:from>
    <xdr:to>
      <xdr:col>81</xdr:col>
      <xdr:colOff>101600</xdr:colOff>
      <xdr:row>38</xdr:row>
      <xdr:rowOff>151943</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5430500" y="6565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168470</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46428" y="6340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169151</xdr:rowOff>
    </xdr:from>
    <xdr:to>
      <xdr:col>76</xdr:col>
      <xdr:colOff>165100</xdr:colOff>
      <xdr:row>37</xdr:row>
      <xdr:rowOff>99301</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4541500" y="634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115828</xdr:rowOff>
    </xdr:from>
    <xdr:ext cx="534377"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325111" y="6116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152768</xdr:rowOff>
    </xdr:from>
    <xdr:to>
      <xdr:col>72</xdr:col>
      <xdr:colOff>38100</xdr:colOff>
      <xdr:row>37</xdr:row>
      <xdr:rowOff>82918</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3652500" y="632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99445</xdr:rowOff>
    </xdr:from>
    <xdr:ext cx="534377"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436111" y="6100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31</xdr:row>
      <xdr:rowOff>68643</xdr:rowOff>
    </xdr:from>
    <xdr:to>
      <xdr:col>67</xdr:col>
      <xdr:colOff>101600</xdr:colOff>
      <xdr:row>31</xdr:row>
      <xdr:rowOff>170243</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2763500" y="538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30</xdr:row>
      <xdr:rowOff>15320</xdr:rowOff>
    </xdr:from>
    <xdr:ext cx="59901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514795" y="5158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失業対策事業費グラフ枠">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8" name="失業対策事業費最小値テキスト">
          <a:extLst>
            <a:ext uri="{FF2B5EF4-FFF2-40B4-BE49-F238E27FC236}">
              <a16:creationId xmlns:a16="http://schemas.microsoft.com/office/drawing/2014/main" id="{00000000-0008-0000-0600-00002E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0" name="失業対策事業費最大値テキスト">
          <a:extLst>
            <a:ext uri="{FF2B5EF4-FFF2-40B4-BE49-F238E27FC236}">
              <a16:creationId xmlns:a16="http://schemas.microsoft.com/office/drawing/2014/main" id="{00000000-0008-0000-0600-000030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3" name="失業対策事業費平均値テキスト">
          <a:extLst>
            <a:ext uri="{FF2B5EF4-FFF2-40B4-BE49-F238E27FC236}">
              <a16:creationId xmlns:a16="http://schemas.microsoft.com/office/drawing/2014/main" id="{00000000-0008-0000-0600-000033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2" name="失業対策事業費該当値テキスト">
          <a:extLst>
            <a:ext uri="{FF2B5EF4-FFF2-40B4-BE49-F238E27FC236}">
              <a16:creationId xmlns:a16="http://schemas.microsoft.com/office/drawing/2014/main" id="{00000000-0008-0000-0600-000046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9" name="公債費グラフ枠">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102415</xdr:rowOff>
    </xdr:from>
    <xdr:to>
      <xdr:col>85</xdr:col>
      <xdr:colOff>126364</xdr:colOff>
      <xdr:row>77</xdr:row>
      <xdr:rowOff>137522</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6317595" y="12103915"/>
          <a:ext cx="1269" cy="1235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141349</xdr:rowOff>
    </xdr:from>
    <xdr:ext cx="534377" cy="259045"/>
    <xdr:sp macro="" textlink="">
      <xdr:nvSpPr>
        <xdr:cNvPr id="611" name="公債費最小値テキスト">
          <a:extLst>
            <a:ext uri="{FF2B5EF4-FFF2-40B4-BE49-F238E27FC236}">
              <a16:creationId xmlns:a16="http://schemas.microsoft.com/office/drawing/2014/main" id="{00000000-0008-0000-0600-000063020000}"/>
            </a:ext>
          </a:extLst>
        </xdr:cNvPr>
        <xdr:cNvSpPr txBox="1"/>
      </xdr:nvSpPr>
      <xdr:spPr>
        <a:xfrm>
          <a:off x="16370300" y="13342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137522</xdr:rowOff>
    </xdr:from>
    <xdr:to>
      <xdr:col>86</xdr:col>
      <xdr:colOff>25400</xdr:colOff>
      <xdr:row>77</xdr:row>
      <xdr:rowOff>137522</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3339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49092</xdr:rowOff>
    </xdr:from>
    <xdr:ext cx="599010" cy="259045"/>
    <xdr:sp macro="" textlink="">
      <xdr:nvSpPr>
        <xdr:cNvPr id="613" name="公債費最大値テキスト">
          <a:extLst>
            <a:ext uri="{FF2B5EF4-FFF2-40B4-BE49-F238E27FC236}">
              <a16:creationId xmlns:a16="http://schemas.microsoft.com/office/drawing/2014/main" id="{00000000-0008-0000-0600-000065020000}"/>
            </a:ext>
          </a:extLst>
        </xdr:cNvPr>
        <xdr:cNvSpPr txBox="1"/>
      </xdr:nvSpPr>
      <xdr:spPr>
        <a:xfrm>
          <a:off x="16370300" y="11879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102415</xdr:rowOff>
    </xdr:from>
    <xdr:to>
      <xdr:col>86</xdr:col>
      <xdr:colOff>25400</xdr:colOff>
      <xdr:row>70</xdr:row>
      <xdr:rowOff>102415</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2103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65873</xdr:rowOff>
    </xdr:from>
    <xdr:to>
      <xdr:col>85</xdr:col>
      <xdr:colOff>127000</xdr:colOff>
      <xdr:row>74</xdr:row>
      <xdr:rowOff>91083</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5481300" y="12753173"/>
          <a:ext cx="838200" cy="25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98696</xdr:rowOff>
    </xdr:from>
    <xdr:ext cx="534377" cy="259045"/>
    <xdr:sp macro="" textlink="">
      <xdr:nvSpPr>
        <xdr:cNvPr id="616" name="公債費平均値テキスト">
          <a:extLst>
            <a:ext uri="{FF2B5EF4-FFF2-40B4-BE49-F238E27FC236}">
              <a16:creationId xmlns:a16="http://schemas.microsoft.com/office/drawing/2014/main" id="{00000000-0008-0000-0600-000068020000}"/>
            </a:ext>
          </a:extLst>
        </xdr:cNvPr>
        <xdr:cNvSpPr txBox="1"/>
      </xdr:nvSpPr>
      <xdr:spPr>
        <a:xfrm>
          <a:off x="16370300" y="129574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120269</xdr:rowOff>
    </xdr:from>
    <xdr:to>
      <xdr:col>85</xdr:col>
      <xdr:colOff>177800</xdr:colOff>
      <xdr:row>76</xdr:row>
      <xdr:rowOff>50419</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6268700" y="12979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91083</xdr:rowOff>
    </xdr:from>
    <xdr:to>
      <xdr:col>81</xdr:col>
      <xdr:colOff>50800</xdr:colOff>
      <xdr:row>74</xdr:row>
      <xdr:rowOff>146575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4592300" y="12778383"/>
          <a:ext cx="889000" cy="55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128219</xdr:rowOff>
    </xdr:from>
    <xdr:to>
      <xdr:col>81</xdr:col>
      <xdr:colOff>101600</xdr:colOff>
      <xdr:row>76</xdr:row>
      <xdr:rowOff>58369</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5430500" y="12986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49496</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5214111" y="13079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146575</xdr:rowOff>
    </xdr:from>
    <xdr:to>
      <xdr:col>76</xdr:col>
      <xdr:colOff>114300</xdr:colOff>
      <xdr:row>75</xdr:row>
      <xdr:rowOff>18799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3703300" y="12833875"/>
          <a:ext cx="889000" cy="43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147188</xdr:rowOff>
    </xdr:from>
    <xdr:to>
      <xdr:col>76</xdr:col>
      <xdr:colOff>165100</xdr:colOff>
      <xdr:row>76</xdr:row>
      <xdr:rowOff>77338</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4541500" y="13005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68465</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4325111" y="13098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18799</xdr:rowOff>
    </xdr:from>
    <xdr:to>
      <xdr:col>71</xdr:col>
      <xdr:colOff>177800</xdr:colOff>
      <xdr:row>75</xdr:row>
      <xdr:rowOff>125172</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2814300" y="12877549"/>
          <a:ext cx="889000" cy="106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158057</xdr:rowOff>
    </xdr:from>
    <xdr:to>
      <xdr:col>72</xdr:col>
      <xdr:colOff>38100</xdr:colOff>
      <xdr:row>76</xdr:row>
      <xdr:rowOff>88207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3652500" y="1301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79334</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3436111" y="13109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8576</xdr:rowOff>
    </xdr:from>
    <xdr:to>
      <xdr:col>67</xdr:col>
      <xdr:colOff>101600</xdr:colOff>
      <xdr:row>76</xdr:row>
      <xdr:rowOff>110176</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2763500" y="1303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101303</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547111" y="13131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15073</xdr:rowOff>
    </xdr:from>
    <xdr:to>
      <xdr:col>85</xdr:col>
      <xdr:colOff>177800</xdr:colOff>
      <xdr:row>74</xdr:row>
      <xdr:rowOff>116673</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6268700" y="12702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37950</xdr:rowOff>
    </xdr:from>
    <xdr:ext cx="599010" cy="259045"/>
    <xdr:sp macro="" textlink="">
      <xdr:nvSpPr>
        <xdr:cNvPr id="635" name="公債費該当値テキスト">
          <a:extLst>
            <a:ext uri="{FF2B5EF4-FFF2-40B4-BE49-F238E27FC236}">
              <a16:creationId xmlns:a16="http://schemas.microsoft.com/office/drawing/2014/main" id="{00000000-0008-0000-0600-00007B020000}"/>
            </a:ext>
          </a:extLst>
        </xdr:cNvPr>
        <xdr:cNvSpPr txBox="1"/>
      </xdr:nvSpPr>
      <xdr:spPr>
        <a:xfrm>
          <a:off x="16370300" y="12553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40283</xdr:rowOff>
    </xdr:from>
    <xdr:to>
      <xdr:col>81</xdr:col>
      <xdr:colOff>101600</xdr:colOff>
      <xdr:row>74</xdr:row>
      <xdr:rowOff>141883</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5430500" y="12727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72</xdr:row>
      <xdr:rowOff>158410</xdr:rowOff>
    </xdr:from>
    <xdr:ext cx="59901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181795" y="12502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95775</xdr:rowOff>
    </xdr:from>
    <xdr:to>
      <xdr:col>76</xdr:col>
      <xdr:colOff>165100</xdr:colOff>
      <xdr:row>75</xdr:row>
      <xdr:rowOff>25925</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4541500" y="12783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42452</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2558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139449</xdr:rowOff>
    </xdr:from>
    <xdr:to>
      <xdr:col>72</xdr:col>
      <xdr:colOff>38100</xdr:colOff>
      <xdr:row>75</xdr:row>
      <xdr:rowOff>69599</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3652500" y="12826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86126</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2601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74372</xdr:rowOff>
    </xdr:from>
    <xdr:to>
      <xdr:col>67</xdr:col>
      <xdr:colOff>101600</xdr:colOff>
      <xdr:row>76</xdr:row>
      <xdr:rowOff>4522</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2763500" y="12933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21049</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2708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積立金グラフ枠">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143011</xdr:rowOff>
    </xdr:from>
    <xdr:to>
      <xdr:col>85</xdr:col>
      <xdr:colOff>126364</xdr:colOff>
      <xdr:row>99</xdr:row>
      <xdr:rowOff>39551</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flipV="1">
          <a:off x="16317595" y="15744961"/>
          <a:ext cx="1269" cy="1268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43378</xdr:rowOff>
    </xdr:from>
    <xdr:ext cx="469744" cy="259045"/>
    <xdr:sp macro="" textlink="">
      <xdr:nvSpPr>
        <xdr:cNvPr id="668" name="積立金最小値テキスト">
          <a:extLst>
            <a:ext uri="{FF2B5EF4-FFF2-40B4-BE49-F238E27FC236}">
              <a16:creationId xmlns:a16="http://schemas.microsoft.com/office/drawing/2014/main" id="{00000000-0008-0000-0600-00009C020000}"/>
            </a:ext>
          </a:extLst>
        </xdr:cNvPr>
        <xdr:cNvSpPr txBox="1"/>
      </xdr:nvSpPr>
      <xdr:spPr>
        <a:xfrm>
          <a:off x="16370300" y="17016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39551</xdr:rowOff>
    </xdr:from>
    <xdr:to>
      <xdr:col>86</xdr:col>
      <xdr:colOff>25400</xdr:colOff>
      <xdr:row>99</xdr:row>
      <xdr:rowOff>39551</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70131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89688</xdr:rowOff>
    </xdr:from>
    <xdr:ext cx="599010" cy="259045"/>
    <xdr:sp macro="" textlink="">
      <xdr:nvSpPr>
        <xdr:cNvPr id="670" name="積立金最大値テキスト">
          <a:extLst>
            <a:ext uri="{FF2B5EF4-FFF2-40B4-BE49-F238E27FC236}">
              <a16:creationId xmlns:a16="http://schemas.microsoft.com/office/drawing/2014/main" id="{00000000-0008-0000-0600-00009E020000}"/>
            </a:ext>
          </a:extLst>
        </xdr:cNvPr>
        <xdr:cNvSpPr txBox="1"/>
      </xdr:nvSpPr>
      <xdr:spPr>
        <a:xfrm>
          <a:off x="16370300" y="15520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143011</xdr:rowOff>
    </xdr:from>
    <xdr:to>
      <xdr:col>86</xdr:col>
      <xdr:colOff>25400</xdr:colOff>
      <xdr:row>91</xdr:row>
      <xdr:rowOff>143011</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6230600" y="15744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47503</xdr:rowOff>
    </xdr:from>
    <xdr:to>
      <xdr:col>85</xdr:col>
      <xdr:colOff>127000</xdr:colOff>
      <xdr:row>96</xdr:row>
      <xdr:rowOff>155108</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5481300" y="16335253"/>
          <a:ext cx="838200" cy="27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158515</xdr:rowOff>
    </xdr:from>
    <xdr:ext cx="534377" cy="259045"/>
    <xdr:sp macro="" textlink="">
      <xdr:nvSpPr>
        <xdr:cNvPr id="673" name="積立金平均値テキスト">
          <a:extLst>
            <a:ext uri="{FF2B5EF4-FFF2-40B4-BE49-F238E27FC236}">
              <a16:creationId xmlns:a16="http://schemas.microsoft.com/office/drawing/2014/main" id="{00000000-0008-0000-0600-0000A1020000}"/>
            </a:ext>
          </a:extLst>
        </xdr:cNvPr>
        <xdr:cNvSpPr txBox="1"/>
      </xdr:nvSpPr>
      <xdr:spPr>
        <a:xfrm>
          <a:off x="16370300" y="167891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8638</xdr:rowOff>
    </xdr:from>
    <xdr:to>
      <xdr:col>85</xdr:col>
      <xdr:colOff>177800</xdr:colOff>
      <xdr:row>98</xdr:row>
      <xdr:rowOff>110238</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6268700" y="16810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155108</xdr:rowOff>
    </xdr:from>
    <xdr:to>
      <xdr:col>81</xdr:col>
      <xdr:colOff>50800</xdr:colOff>
      <xdr:row>97</xdr:row>
      <xdr:rowOff>148506</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4592300" y="16614308"/>
          <a:ext cx="889000" cy="164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4607</xdr:rowOff>
    </xdr:from>
    <xdr:to>
      <xdr:col>81</xdr:col>
      <xdr:colOff>101600</xdr:colOff>
      <xdr:row>98</xdr:row>
      <xdr:rowOff>106207</xdr:rowOff>
    </xdr:to>
    <xdr:sp macro="" textlink="">
      <xdr:nvSpPr>
        <xdr:cNvPr id="676" name="フローチャート: 判断 675">
          <a:extLst>
            <a:ext uri="{FF2B5EF4-FFF2-40B4-BE49-F238E27FC236}">
              <a16:creationId xmlns:a16="http://schemas.microsoft.com/office/drawing/2014/main" id="{00000000-0008-0000-0600-0000A4020000}"/>
            </a:ext>
          </a:extLst>
        </xdr:cNvPr>
        <xdr:cNvSpPr/>
      </xdr:nvSpPr>
      <xdr:spPr>
        <a:xfrm>
          <a:off x="15430500" y="16806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97334</xdr:rowOff>
    </xdr:from>
    <xdr:ext cx="534377"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5214111" y="16899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148506</xdr:rowOff>
    </xdr:from>
    <xdr:to>
      <xdr:col>76</xdr:col>
      <xdr:colOff>114300</xdr:colOff>
      <xdr:row>98</xdr:row>
      <xdr:rowOff>143396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3703300" y="16779156"/>
          <a:ext cx="889000" cy="166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160860</xdr:rowOff>
    </xdr:from>
    <xdr:to>
      <xdr:col>76</xdr:col>
      <xdr:colOff>165100</xdr:colOff>
      <xdr:row>98</xdr:row>
      <xdr:rowOff>91010</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4541500" y="1679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82137</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4325111" y="16884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120715</xdr:rowOff>
    </xdr:from>
    <xdr:to>
      <xdr:col>71</xdr:col>
      <xdr:colOff>177800</xdr:colOff>
      <xdr:row>98</xdr:row>
      <xdr:rowOff>143396</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814300" y="16922815"/>
          <a:ext cx="889000" cy="22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60947</xdr:rowOff>
    </xdr:from>
    <xdr:to>
      <xdr:col>72</xdr:col>
      <xdr:colOff>38100</xdr:colOff>
      <xdr:row>98</xdr:row>
      <xdr:rowOff>162547</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3652500" y="16863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7624</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3436111" y="16638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67233</xdr:rowOff>
    </xdr:from>
    <xdr:to>
      <xdr:col>67</xdr:col>
      <xdr:colOff>101600</xdr:colOff>
      <xdr:row>98</xdr:row>
      <xdr:rowOff>168833</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2763500" y="16869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13910</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547111" y="16644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168153</xdr:rowOff>
    </xdr:from>
    <xdr:to>
      <xdr:col>85</xdr:col>
      <xdr:colOff>177800</xdr:colOff>
      <xdr:row>95</xdr:row>
      <xdr:rowOff>98303</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6268700" y="16284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19580</xdr:rowOff>
    </xdr:from>
    <xdr:ext cx="599010" cy="259045"/>
    <xdr:sp macro="" textlink="">
      <xdr:nvSpPr>
        <xdr:cNvPr id="692" name="積立金該当値テキスト">
          <a:extLst>
            <a:ext uri="{FF2B5EF4-FFF2-40B4-BE49-F238E27FC236}">
              <a16:creationId xmlns:a16="http://schemas.microsoft.com/office/drawing/2014/main" id="{00000000-0008-0000-0600-0000B4020000}"/>
            </a:ext>
          </a:extLst>
        </xdr:cNvPr>
        <xdr:cNvSpPr txBox="1"/>
      </xdr:nvSpPr>
      <xdr:spPr>
        <a:xfrm>
          <a:off x="16370300" y="16135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104308</xdr:rowOff>
    </xdr:from>
    <xdr:to>
      <xdr:col>81</xdr:col>
      <xdr:colOff>101600</xdr:colOff>
      <xdr:row>97</xdr:row>
      <xdr:rowOff>34458</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5430500" y="16563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50985</xdr:rowOff>
    </xdr:from>
    <xdr:ext cx="59901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181795" y="16338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97706</xdr:rowOff>
    </xdr:from>
    <xdr:to>
      <xdr:col>76</xdr:col>
      <xdr:colOff>165100</xdr:colOff>
      <xdr:row>98</xdr:row>
      <xdr:rowOff>27856</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4541500" y="1672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44383</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325111" y="16503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92596</xdr:rowOff>
    </xdr:from>
    <xdr:to>
      <xdr:col>72</xdr:col>
      <xdr:colOff>38100</xdr:colOff>
      <xdr:row>99</xdr:row>
      <xdr:rowOff>22746</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3652500" y="16894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13873</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987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69915</xdr:rowOff>
    </xdr:from>
    <xdr:to>
      <xdr:col>67</xdr:col>
      <xdr:colOff>101600</xdr:colOff>
      <xdr:row>99</xdr:row>
      <xdr:rowOff>65</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2763500" y="16872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162642</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964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86116</xdr:rowOff>
    </xdr:from>
    <xdr:to>
      <xdr:col>116</xdr:col>
      <xdr:colOff>62864</xdr:colOff>
      <xdr:row>38</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flipV="1">
          <a:off x="22159595" y="5229616"/>
          <a:ext cx="1269" cy="1425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3" name="投資及び出資金最小値テキスト">
          <a:extLst>
            <a:ext uri="{FF2B5EF4-FFF2-40B4-BE49-F238E27FC236}">
              <a16:creationId xmlns:a16="http://schemas.microsoft.com/office/drawing/2014/main" id="{00000000-0008-0000-0600-0000D3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32793</xdr:rowOff>
    </xdr:from>
    <xdr:ext cx="534377" cy="259045"/>
    <xdr:sp macro="" textlink="">
      <xdr:nvSpPr>
        <xdr:cNvPr id="725" name="投資及び出資金最大値テキスト">
          <a:extLst>
            <a:ext uri="{FF2B5EF4-FFF2-40B4-BE49-F238E27FC236}">
              <a16:creationId xmlns:a16="http://schemas.microsoft.com/office/drawing/2014/main" id="{00000000-0008-0000-0600-0000D5020000}"/>
            </a:ext>
          </a:extLst>
        </xdr:cNvPr>
        <xdr:cNvSpPr txBox="1"/>
      </xdr:nvSpPr>
      <xdr:spPr>
        <a:xfrm>
          <a:off x="22212300" y="500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86116</xdr:rowOff>
    </xdr:from>
    <xdr:to>
      <xdr:col>116</xdr:col>
      <xdr:colOff>152400</xdr:colOff>
      <xdr:row>30</xdr:row>
      <xdr:rowOff>86116</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5229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111777</xdr:rowOff>
    </xdr:from>
    <xdr:ext cx="469744" cy="259045"/>
    <xdr:sp macro="" textlink="">
      <xdr:nvSpPr>
        <xdr:cNvPr id="728" name="投資及び出資金平均値テキスト">
          <a:extLst>
            <a:ext uri="{FF2B5EF4-FFF2-40B4-BE49-F238E27FC236}">
              <a16:creationId xmlns:a16="http://schemas.microsoft.com/office/drawing/2014/main" id="{00000000-0008-0000-0600-0000D8020000}"/>
            </a:ext>
          </a:extLst>
        </xdr:cNvPr>
        <xdr:cNvSpPr txBox="1"/>
      </xdr:nvSpPr>
      <xdr:spPr>
        <a:xfrm>
          <a:off x="22212300" y="62839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88900</xdr:rowOff>
    </xdr:from>
    <xdr:to>
      <xdr:col>116</xdr:col>
      <xdr:colOff>114300</xdr:colOff>
      <xdr:row>38</xdr:row>
      <xdr:rowOff>19050</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2110700" y="643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105725</xdr:rowOff>
    </xdr:from>
    <xdr:to>
      <xdr:col>112</xdr:col>
      <xdr:colOff>38100</xdr:colOff>
      <xdr:row>38</xdr:row>
      <xdr:rowOff>35875</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1272500" y="644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52402</xdr:rowOff>
    </xdr:from>
    <xdr:ext cx="469744"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21088428" y="6224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82408</xdr:rowOff>
    </xdr:from>
    <xdr:to>
      <xdr:col>107</xdr:col>
      <xdr:colOff>101600</xdr:colOff>
      <xdr:row>38</xdr:row>
      <xdr:rowOff>12557</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0383500" y="642605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29085</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0199428" y="6201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63754</xdr:rowOff>
    </xdr:from>
    <xdr:to>
      <xdr:col>102</xdr:col>
      <xdr:colOff>165100</xdr:colOff>
      <xdr:row>37</xdr:row>
      <xdr:rowOff>165354</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9494500" y="640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10431</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9310428" y="6182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51135</xdr:rowOff>
    </xdr:from>
    <xdr:to>
      <xdr:col>98</xdr:col>
      <xdr:colOff>38100</xdr:colOff>
      <xdr:row>37</xdr:row>
      <xdr:rowOff>152735</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8605500" y="6394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169262</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8421428" y="6170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7" name="投資及び出資金該当値テキスト">
          <a:extLst>
            <a:ext uri="{FF2B5EF4-FFF2-40B4-BE49-F238E27FC236}">
              <a16:creationId xmlns:a16="http://schemas.microsoft.com/office/drawing/2014/main" id="{00000000-0008-0000-0600-0000EB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146215</xdr:rowOff>
    </xdr:from>
    <xdr:to>
      <xdr:col>116</xdr:col>
      <xdr:colOff>62864</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flipV="1">
          <a:off x="22159595" y="8547265"/>
          <a:ext cx="1269" cy="1612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0" name="貸付金最小値テキスト">
          <a:extLst>
            <a:ext uri="{FF2B5EF4-FFF2-40B4-BE49-F238E27FC236}">
              <a16:creationId xmlns:a16="http://schemas.microsoft.com/office/drawing/2014/main" id="{00000000-0008-0000-0600-00000C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92892</xdr:rowOff>
    </xdr:from>
    <xdr:ext cx="534377" cy="259045"/>
    <xdr:sp macro="" textlink="">
      <xdr:nvSpPr>
        <xdr:cNvPr id="782" name="貸付金最大値テキスト">
          <a:extLst>
            <a:ext uri="{FF2B5EF4-FFF2-40B4-BE49-F238E27FC236}">
              <a16:creationId xmlns:a16="http://schemas.microsoft.com/office/drawing/2014/main" id="{00000000-0008-0000-0600-00000E030000}"/>
            </a:ext>
          </a:extLst>
        </xdr:cNvPr>
        <xdr:cNvSpPr txBox="1"/>
      </xdr:nvSpPr>
      <xdr:spPr>
        <a:xfrm>
          <a:off x="22212300" y="8322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146215</xdr:rowOff>
    </xdr:from>
    <xdr:to>
      <xdr:col>116</xdr:col>
      <xdr:colOff>152400</xdr:colOff>
      <xdr:row>49</xdr:row>
      <xdr:rowOff>146215</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8547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93946</xdr:rowOff>
    </xdr:from>
    <xdr:ext cx="469744" cy="259045"/>
    <xdr:sp macro="" textlink="">
      <xdr:nvSpPr>
        <xdr:cNvPr id="785" name="貸付金平均値テキスト">
          <a:extLst>
            <a:ext uri="{FF2B5EF4-FFF2-40B4-BE49-F238E27FC236}">
              <a16:creationId xmlns:a16="http://schemas.microsoft.com/office/drawing/2014/main" id="{00000000-0008-0000-0600-000011030000}"/>
            </a:ext>
          </a:extLst>
        </xdr:cNvPr>
        <xdr:cNvSpPr txBox="1"/>
      </xdr:nvSpPr>
      <xdr:spPr>
        <a:xfrm>
          <a:off x="22212300" y="98665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71069</xdr:rowOff>
    </xdr:from>
    <xdr:to>
      <xdr:col>116</xdr:col>
      <xdr:colOff>114300</xdr:colOff>
      <xdr:row>59</xdr:row>
      <xdr:rowOff>1219</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2110700" y="10015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55638</xdr:rowOff>
    </xdr:from>
    <xdr:to>
      <xdr:col>112</xdr:col>
      <xdr:colOff>38100</xdr:colOff>
      <xdr:row>58</xdr:row>
      <xdr:rowOff>157238</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1272500" y="999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2315</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1088428" y="9774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55829</xdr:rowOff>
    </xdr:from>
    <xdr:to>
      <xdr:col>107</xdr:col>
      <xdr:colOff>101600</xdr:colOff>
      <xdr:row>58</xdr:row>
      <xdr:rowOff>157429</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0383500" y="999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2506</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0199428" y="9775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58420</xdr:rowOff>
    </xdr:from>
    <xdr:to>
      <xdr:col>102</xdr:col>
      <xdr:colOff>165100</xdr:colOff>
      <xdr:row>58</xdr:row>
      <xdr:rowOff>160020</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9494500" y="10002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5097</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10428" y="9777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75336</xdr:rowOff>
    </xdr:from>
    <xdr:to>
      <xdr:col>98</xdr:col>
      <xdr:colOff>38100</xdr:colOff>
      <xdr:row>59</xdr:row>
      <xdr:rowOff>5486</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8605500" y="100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22013</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21428" y="979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4" name="貸付金該当値テキスト">
          <a:extLst>
            <a:ext uri="{FF2B5EF4-FFF2-40B4-BE49-F238E27FC236}">
              <a16:creationId xmlns:a16="http://schemas.microsoft.com/office/drawing/2014/main" id="{00000000-0008-0000-0600-000024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7" name="繰出金グラフ枠">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79317</xdr:rowOff>
    </xdr:from>
    <xdr:to>
      <xdr:col>116</xdr:col>
      <xdr:colOff>62864</xdr:colOff>
      <xdr:row>79</xdr:row>
      <xdr:rowOff>66429</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flipV="1">
          <a:off x="22159595" y="12080817"/>
          <a:ext cx="1269" cy="15301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70256</xdr:rowOff>
    </xdr:from>
    <xdr:ext cx="469744" cy="259045"/>
    <xdr:sp macro="" textlink="">
      <xdr:nvSpPr>
        <xdr:cNvPr id="839" name="繰出金最小値テキスト">
          <a:extLst>
            <a:ext uri="{FF2B5EF4-FFF2-40B4-BE49-F238E27FC236}">
              <a16:creationId xmlns:a16="http://schemas.microsoft.com/office/drawing/2014/main" id="{00000000-0008-0000-0600-000047030000}"/>
            </a:ext>
          </a:extLst>
        </xdr:cNvPr>
        <xdr:cNvSpPr txBox="1"/>
      </xdr:nvSpPr>
      <xdr:spPr>
        <a:xfrm>
          <a:off x="22212300" y="13614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66429</xdr:rowOff>
    </xdr:from>
    <xdr:to>
      <xdr:col>116</xdr:col>
      <xdr:colOff>152400</xdr:colOff>
      <xdr:row>79</xdr:row>
      <xdr:rowOff>66429</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3610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25994</xdr:rowOff>
    </xdr:from>
    <xdr:ext cx="599010" cy="259045"/>
    <xdr:sp macro="" textlink="">
      <xdr:nvSpPr>
        <xdr:cNvPr id="841" name="繰出金最大値テキスト">
          <a:extLst>
            <a:ext uri="{FF2B5EF4-FFF2-40B4-BE49-F238E27FC236}">
              <a16:creationId xmlns:a16="http://schemas.microsoft.com/office/drawing/2014/main" id="{00000000-0008-0000-0600-000049030000}"/>
            </a:ext>
          </a:extLst>
        </xdr:cNvPr>
        <xdr:cNvSpPr txBox="1"/>
      </xdr:nvSpPr>
      <xdr:spPr>
        <a:xfrm>
          <a:off x="22212300" y="11856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143,547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79317</xdr:rowOff>
    </xdr:from>
    <xdr:to>
      <xdr:col>116</xdr:col>
      <xdr:colOff>152400</xdr:colOff>
      <xdr:row>70</xdr:row>
      <xdr:rowOff>79317</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2080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87961</xdr:rowOff>
    </xdr:from>
    <xdr:to>
      <xdr:col>116</xdr:col>
      <xdr:colOff>63500</xdr:colOff>
      <xdr:row>75</xdr:row>
      <xdr:rowOff>110853</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1323300" y="12946711"/>
          <a:ext cx="838200" cy="22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70604</xdr:rowOff>
    </xdr:from>
    <xdr:ext cx="534377" cy="259045"/>
    <xdr:sp macro="" textlink="">
      <xdr:nvSpPr>
        <xdr:cNvPr id="844" name="繰出金平均値テキスト">
          <a:extLst>
            <a:ext uri="{FF2B5EF4-FFF2-40B4-BE49-F238E27FC236}">
              <a16:creationId xmlns:a16="http://schemas.microsoft.com/office/drawing/2014/main" id="{00000000-0008-0000-0600-00004C030000}"/>
            </a:ext>
          </a:extLst>
        </xdr:cNvPr>
        <xdr:cNvSpPr txBox="1"/>
      </xdr:nvSpPr>
      <xdr:spPr>
        <a:xfrm>
          <a:off x="22212300" y="129293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92177</xdr:rowOff>
    </xdr:from>
    <xdr:to>
      <xdr:col>116</xdr:col>
      <xdr:colOff>114300</xdr:colOff>
      <xdr:row>76</xdr:row>
      <xdr:rowOff>22327</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2110700" y="1295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110853</xdr:rowOff>
    </xdr:from>
    <xdr:to>
      <xdr:col>111</xdr:col>
      <xdr:colOff>177800</xdr:colOff>
      <xdr:row>75</xdr:row>
      <xdr:rowOff>121782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0434300" y="12969603"/>
          <a:ext cx="889000" cy="10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69360</xdr:rowOff>
    </xdr:from>
    <xdr:to>
      <xdr:col>112</xdr:col>
      <xdr:colOff>38100</xdr:colOff>
      <xdr:row>75</xdr:row>
      <xdr:rowOff>170960</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1272500" y="1292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162087</xdr:rowOff>
    </xdr:from>
    <xdr:ext cx="534377"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1056111" y="13020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121782</xdr:rowOff>
    </xdr:from>
    <xdr:to>
      <xdr:col>107</xdr:col>
      <xdr:colOff>50800</xdr:colOff>
      <xdr:row>75</xdr:row>
      <xdr:rowOff>124841</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19545300" y="12980532"/>
          <a:ext cx="889000" cy="3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76381</xdr:rowOff>
    </xdr:from>
    <xdr:to>
      <xdr:col>107</xdr:col>
      <xdr:colOff>101600</xdr:colOff>
      <xdr:row>76</xdr:row>
      <xdr:rowOff>6531</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0383500" y="1293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169108</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0167111" y="1302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124841</xdr:rowOff>
    </xdr:from>
    <xdr:to>
      <xdr:col>102</xdr:col>
      <xdr:colOff>114300</xdr:colOff>
      <xdr:row>75</xdr:row>
      <xdr:rowOff>155440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18656300" y="12983591"/>
          <a:ext cx="889000" cy="30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73910</xdr:rowOff>
    </xdr:from>
    <xdr:to>
      <xdr:col>102</xdr:col>
      <xdr:colOff>165100</xdr:colOff>
      <xdr:row>76</xdr:row>
      <xdr:rowOff>4060</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9494500" y="1293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20587</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9278111" y="12707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103639</xdr:rowOff>
    </xdr:from>
    <xdr:to>
      <xdr:col>98</xdr:col>
      <xdr:colOff>38100</xdr:colOff>
      <xdr:row>76</xdr:row>
      <xdr:rowOff>33790</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8605500" y="1296238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50316</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8389111" y="12737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37161</xdr:rowOff>
    </xdr:from>
    <xdr:to>
      <xdr:col>116</xdr:col>
      <xdr:colOff>114300</xdr:colOff>
      <xdr:row>75</xdr:row>
      <xdr:rowOff>138761</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2110700" y="12895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60038</xdr:rowOff>
    </xdr:from>
    <xdr:ext cx="534377" cy="259045"/>
    <xdr:sp macro="" textlink="">
      <xdr:nvSpPr>
        <xdr:cNvPr id="863" name="繰出金該当値テキスト">
          <a:extLst>
            <a:ext uri="{FF2B5EF4-FFF2-40B4-BE49-F238E27FC236}">
              <a16:creationId xmlns:a16="http://schemas.microsoft.com/office/drawing/2014/main" id="{00000000-0008-0000-0600-00005F030000}"/>
            </a:ext>
          </a:extLst>
        </xdr:cNvPr>
        <xdr:cNvSpPr txBox="1"/>
      </xdr:nvSpPr>
      <xdr:spPr>
        <a:xfrm>
          <a:off x="22212300" y="12747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60053</xdr:rowOff>
    </xdr:from>
    <xdr:to>
      <xdr:col>112</xdr:col>
      <xdr:colOff>38100</xdr:colOff>
      <xdr:row>75</xdr:row>
      <xdr:rowOff>161652</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1272500" y="1291880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6730</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2694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70982</xdr:rowOff>
    </xdr:from>
    <xdr:to>
      <xdr:col>107</xdr:col>
      <xdr:colOff>101600</xdr:colOff>
      <xdr:row>76</xdr:row>
      <xdr:rowOff>1132</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0383500" y="12929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17659</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2704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74041</xdr:rowOff>
    </xdr:from>
    <xdr:to>
      <xdr:col>102</xdr:col>
      <xdr:colOff>165100</xdr:colOff>
      <xdr:row>76</xdr:row>
      <xdr:rowOff>4192</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9494500" y="1293279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166767</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302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104641</xdr:rowOff>
    </xdr:from>
    <xdr:to>
      <xdr:col>98</xdr:col>
      <xdr:colOff>38100</xdr:colOff>
      <xdr:row>76</xdr:row>
      <xdr:rowOff>34792</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8605500" y="1296339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25917</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3056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6" name="前年度繰上充用金グラフ枠">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8" name="前年度繰上充用金最小値テキスト">
          <a:extLst>
            <a:ext uri="{FF2B5EF4-FFF2-40B4-BE49-F238E27FC236}">
              <a16:creationId xmlns:a16="http://schemas.microsoft.com/office/drawing/2014/main" id="{00000000-0008-0000-0600-00007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0" name="前年度繰上充用金最大値テキスト">
          <a:extLst>
            <a:ext uri="{FF2B5EF4-FFF2-40B4-BE49-F238E27FC236}">
              <a16:creationId xmlns:a16="http://schemas.microsoft.com/office/drawing/2014/main" id="{00000000-0008-0000-0600-00007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3" name="前年度繰上充用金平均値テキスト">
          <a:extLst>
            <a:ext uri="{FF2B5EF4-FFF2-40B4-BE49-F238E27FC236}">
              <a16:creationId xmlns:a16="http://schemas.microsoft.com/office/drawing/2014/main" id="{00000000-0008-0000-0600-00007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2" name="前年度繰上充用金該当値テキスト">
          <a:extLst>
            <a:ext uri="{FF2B5EF4-FFF2-40B4-BE49-F238E27FC236}">
              <a16:creationId xmlns:a16="http://schemas.microsoft.com/office/drawing/2014/main" id="{00000000-0008-0000-0600-00009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1" name="正方形/長方形 920">
          <a:extLst>
            <a:ext uri="{FF2B5EF4-FFF2-40B4-BE49-F238E27FC236}">
              <a16:creationId xmlns:a16="http://schemas.microsoft.com/office/drawing/2014/main" id="{00000000-0008-0000-0600-00009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類似団体と比較して</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位以内に入ったものが、積立金と</a:t>
          </a:r>
          <a:r>
            <a:rPr kumimoji="1" lang="ja-JP" altLang="en-US" sz="1100">
              <a:solidFill>
                <a:schemeClr val="dk1"/>
              </a:solidFill>
              <a:effectLst/>
              <a:latin typeface="+mn-lt"/>
              <a:ea typeface="+mn-ea"/>
              <a:cs typeface="+mn-cs"/>
            </a:rPr>
            <a:t>物件費と</a:t>
          </a:r>
          <a:r>
            <a:rPr kumimoji="1" lang="ja-JP" altLang="ja-JP" sz="1100">
              <a:solidFill>
                <a:schemeClr val="dk1"/>
              </a:solidFill>
              <a:effectLst/>
              <a:latin typeface="+mn-lt"/>
              <a:ea typeface="+mn-ea"/>
              <a:cs typeface="+mn-cs"/>
            </a:rPr>
            <a:t>扶助費である。</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積立金については、最大の要因はふるさと納税受入額の急増によるふるさと応援基金への積立額の増であり、物件費についても、ふるさと納税受入額の急増に伴う募集関連経費の急増である。</a:t>
          </a:r>
          <a:r>
            <a:rPr kumimoji="1" lang="ja-JP" altLang="ja-JP" sz="1100">
              <a:solidFill>
                <a:schemeClr val="dk1"/>
              </a:solidFill>
              <a:effectLst/>
              <a:latin typeface="+mn-lt"/>
              <a:ea typeface="+mn-ea"/>
              <a:cs typeface="+mn-cs"/>
            </a:rPr>
            <a:t>ふるさと納税については、今後の寄附状況により増減するものであり、適切な運営に努めながら増収にも努める。</a:t>
          </a:r>
          <a:endParaRPr lang="ja-JP" altLang="ja-JP">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扶助費については、介護給付・訓練等給付費の増などにより増加しており、類似団体内順位についてはこれまでと同様５位以内を維持しており、</a:t>
          </a:r>
          <a:r>
            <a:rPr kumimoji="1" lang="ja-JP" altLang="en-US" sz="1100">
              <a:solidFill>
                <a:schemeClr val="dk1"/>
              </a:solidFill>
              <a:effectLst/>
              <a:latin typeface="+mn-lt"/>
              <a:ea typeface="+mn-ea"/>
              <a:cs typeface="+mn-cs"/>
            </a:rPr>
            <a:t>今</a:t>
          </a:r>
          <a:r>
            <a:rPr kumimoji="1" lang="ja-JP" altLang="ja-JP" sz="1100">
              <a:solidFill>
                <a:schemeClr val="dk1"/>
              </a:solidFill>
              <a:effectLst/>
              <a:latin typeface="+mn-lt"/>
              <a:ea typeface="+mn-ea"/>
              <a:cs typeface="+mn-cs"/>
            </a:rPr>
            <a:t>後も増加していくことが予測されるため、医療・介護</a:t>
          </a:r>
          <a:r>
            <a:rPr kumimoji="1" lang="ja-JP" altLang="en-US" sz="1100">
              <a:solidFill>
                <a:schemeClr val="dk1"/>
              </a:solidFill>
              <a:effectLst/>
              <a:latin typeface="+mn-lt"/>
              <a:ea typeface="+mn-ea"/>
              <a:cs typeface="+mn-cs"/>
            </a:rPr>
            <a:t>・福祉</a:t>
          </a:r>
          <a:r>
            <a:rPr kumimoji="1" lang="ja-JP" altLang="ja-JP" sz="1100">
              <a:solidFill>
                <a:schemeClr val="dk1"/>
              </a:solidFill>
              <a:effectLst/>
              <a:latin typeface="+mn-lt"/>
              <a:ea typeface="+mn-ea"/>
              <a:cs typeface="+mn-cs"/>
            </a:rPr>
            <a:t>が連携した対策を行うなど必要な措置に努める。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熊本県甲佐町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10,146
10,015
57.93
11,104,890
10,232,813
853,185
4,118,376
10,282,595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87693</xdr:rowOff>
    </xdr:from>
    <xdr:to>
      <xdr:col>24</xdr:col>
      <xdr:colOff>62865</xdr:colOff>
      <xdr:row>38</xdr:row>
      <xdr:rowOff>95504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02643"/>
          <a:ext cx="1270" cy="1207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99331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14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95504</xdr:rowOff>
    </xdr:from>
    <xdr:to>
      <xdr:col>24</xdr:col>
      <xdr:colOff>152400</xdr:colOff>
      <xdr:row>38</xdr:row>
      <xdr:rowOff>95504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10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34370</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77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87693</xdr:rowOff>
    </xdr:from>
    <xdr:to>
      <xdr:col>24</xdr:col>
      <xdr:colOff>152400</xdr:colOff>
      <xdr:row>31</xdr:row>
      <xdr:rowOff>87693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02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164465</xdr:rowOff>
    </xdr:from>
    <xdr:to>
      <xdr:col>24</xdr:col>
      <xdr:colOff>63500</xdr:colOff>
      <xdr:row>35</xdr:row>
      <xdr:rowOff>139891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479415"/>
          <a:ext cx="838200" cy="66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108856</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096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130429</xdr:rowOff>
    </xdr:from>
    <xdr:to>
      <xdr:col>24</xdr:col>
      <xdr:colOff>114300</xdr:colOff>
      <xdr:row>36</xdr:row>
      <xdr:rowOff>60579</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3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164465</xdr:rowOff>
    </xdr:from>
    <xdr:to>
      <xdr:col>19</xdr:col>
      <xdr:colOff>177800</xdr:colOff>
      <xdr:row>35</xdr:row>
      <xdr:rowOff>112078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479415"/>
          <a:ext cx="889000" cy="633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144716</xdr:rowOff>
    </xdr:from>
    <xdr:to>
      <xdr:col>20</xdr:col>
      <xdr:colOff>38100</xdr:colOff>
      <xdr:row>36</xdr:row>
      <xdr:rowOff>74866</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4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65993</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3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98742</xdr:rowOff>
    </xdr:from>
    <xdr:to>
      <xdr:col>15</xdr:col>
      <xdr:colOff>50800</xdr:colOff>
      <xdr:row>35</xdr:row>
      <xdr:rowOff>112078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099492"/>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12509</xdr:rowOff>
    </xdr:from>
    <xdr:to>
      <xdr:col>15</xdr:col>
      <xdr:colOff>101600</xdr:colOff>
      <xdr:row>36</xdr:row>
      <xdr:rowOff>114109</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84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105236</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77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98742</xdr:rowOff>
    </xdr:from>
    <xdr:to>
      <xdr:col>10</xdr:col>
      <xdr:colOff>114300</xdr:colOff>
      <xdr:row>35</xdr:row>
      <xdr:rowOff>112459</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099492"/>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12128</xdr:rowOff>
    </xdr:from>
    <xdr:to>
      <xdr:col>10</xdr:col>
      <xdr:colOff>165100</xdr:colOff>
      <xdr:row>36</xdr:row>
      <xdr:rowOff>113728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104855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77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81090</xdr:rowOff>
    </xdr:from>
    <xdr:to>
      <xdr:col>6</xdr:col>
      <xdr:colOff>38100</xdr:colOff>
      <xdr:row>36</xdr:row>
      <xdr:rowOff>11240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8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2367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74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89091</xdr:rowOff>
    </xdr:from>
    <xdr:to>
      <xdr:col>24</xdr:col>
      <xdr:colOff>114300</xdr:colOff>
      <xdr:row>36</xdr:row>
      <xdr:rowOff>19241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89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111968</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941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113665</xdr:rowOff>
    </xdr:from>
    <xdr:to>
      <xdr:col>20</xdr:col>
      <xdr:colOff>38100</xdr:colOff>
      <xdr:row>32</xdr:row>
      <xdr:rowOff>43815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42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30</xdr:row>
      <xdr:rowOff>60342</xdr:rowOff>
    </xdr:from>
    <xdr:ext cx="534377"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30111" y="5203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61278</xdr:rowOff>
    </xdr:from>
    <xdr:to>
      <xdr:col>15</xdr:col>
      <xdr:colOff>101600</xdr:colOff>
      <xdr:row>35</xdr:row>
      <xdr:rowOff>162878</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62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7955</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3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47942</xdr:rowOff>
    </xdr:from>
    <xdr:to>
      <xdr:col>10</xdr:col>
      <xdr:colOff>165100</xdr:colOff>
      <xdr:row>35</xdr:row>
      <xdr:rowOff>149542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4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166069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823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61659</xdr:rowOff>
    </xdr:from>
    <xdr:to>
      <xdr:col>6</xdr:col>
      <xdr:colOff>38100</xdr:colOff>
      <xdr:row>35</xdr:row>
      <xdr:rowOff>163259</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62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8336</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837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44376</xdr:rowOff>
    </xdr:from>
    <xdr:to>
      <xdr:col>24</xdr:col>
      <xdr:colOff>62865</xdr:colOff>
      <xdr:row>58</xdr:row>
      <xdr:rowOff>14432</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16876"/>
          <a:ext cx="1270" cy="1341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18259</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62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14432</xdr:rowOff>
    </xdr:from>
    <xdr:to>
      <xdr:col>24</xdr:col>
      <xdr:colOff>152400</xdr:colOff>
      <xdr:row>58</xdr:row>
      <xdr:rowOff>14432</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58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162503</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92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641,699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44376</xdr:rowOff>
    </xdr:from>
    <xdr:to>
      <xdr:col>24</xdr:col>
      <xdr:colOff>152400</xdr:colOff>
      <xdr:row>50</xdr:row>
      <xdr:rowOff>44376</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16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79098</xdr:rowOff>
    </xdr:from>
    <xdr:to>
      <xdr:col>24</xdr:col>
      <xdr:colOff>63500</xdr:colOff>
      <xdr:row>56</xdr:row>
      <xdr:rowOff>58224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508848"/>
          <a:ext cx="838200" cy="150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87044</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6882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108617</xdr:rowOff>
    </xdr:from>
    <xdr:to>
      <xdr:col>24</xdr:col>
      <xdr:colOff>114300</xdr:colOff>
      <xdr:row>57</xdr:row>
      <xdr:rowOff>38767</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709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58224</xdr:rowOff>
    </xdr:from>
    <xdr:to>
      <xdr:col>19</xdr:col>
      <xdr:colOff>177800</xdr:colOff>
      <xdr:row>56</xdr:row>
      <xdr:rowOff>164658</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659424"/>
          <a:ext cx="889000" cy="106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112485</xdr:rowOff>
    </xdr:from>
    <xdr:to>
      <xdr:col>20</xdr:col>
      <xdr:colOff>38100</xdr:colOff>
      <xdr:row>57</xdr:row>
      <xdr:rowOff>42635</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71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33762</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806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15941</xdr:rowOff>
    </xdr:from>
    <xdr:to>
      <xdr:col>15</xdr:col>
      <xdr:colOff>50800</xdr:colOff>
      <xdr:row>56</xdr:row>
      <xdr:rowOff>164658</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617141"/>
          <a:ext cx="889000" cy="148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108665</xdr:rowOff>
    </xdr:from>
    <xdr:to>
      <xdr:col>15</xdr:col>
      <xdr:colOff>101600</xdr:colOff>
      <xdr:row>57</xdr:row>
      <xdr:rowOff>38815</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709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55342</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485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15941</xdr:rowOff>
    </xdr:from>
    <xdr:to>
      <xdr:col>10</xdr:col>
      <xdr:colOff>114300</xdr:colOff>
      <xdr:row>57</xdr:row>
      <xdr:rowOff>63174</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617141"/>
          <a:ext cx="889000" cy="218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78300</xdr:rowOff>
    </xdr:from>
    <xdr:to>
      <xdr:col>10</xdr:col>
      <xdr:colOff>165100</xdr:colOff>
      <xdr:row>56</xdr:row>
      <xdr:rowOff>8450</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508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24977</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283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149799</xdr:rowOff>
    </xdr:from>
    <xdr:to>
      <xdr:col>6</xdr:col>
      <xdr:colOff>38100</xdr:colOff>
      <xdr:row>57</xdr:row>
      <xdr:rowOff>79949</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50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96476</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526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28298</xdr:rowOff>
    </xdr:from>
    <xdr:to>
      <xdr:col>24</xdr:col>
      <xdr:colOff>114300</xdr:colOff>
      <xdr:row>55</xdr:row>
      <xdr:rowOff>129898</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45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51175</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309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7424</xdr:rowOff>
    </xdr:from>
    <xdr:to>
      <xdr:col>20</xdr:col>
      <xdr:colOff>38100</xdr:colOff>
      <xdr:row>56</xdr:row>
      <xdr:rowOff>109024</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608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125551</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9383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113858</xdr:rowOff>
    </xdr:from>
    <xdr:to>
      <xdr:col>15</xdr:col>
      <xdr:colOff>101600</xdr:colOff>
      <xdr:row>57</xdr:row>
      <xdr:rowOff>44008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715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35135</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9807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136591</xdr:rowOff>
    </xdr:from>
    <xdr:to>
      <xdr:col>10</xdr:col>
      <xdr:colOff>165100</xdr:colOff>
      <xdr:row>56</xdr:row>
      <xdr:rowOff>66741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566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57868</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659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12374</xdr:rowOff>
    </xdr:from>
    <xdr:to>
      <xdr:col>6</xdr:col>
      <xdr:colOff>38100</xdr:colOff>
      <xdr:row>57</xdr:row>
      <xdr:rowOff>113974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785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105101</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9877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150691</xdr:rowOff>
    </xdr:from>
    <xdr:to>
      <xdr:col>24</xdr:col>
      <xdr:colOff>62865</xdr:colOff>
      <xdr:row>77</xdr:row>
      <xdr:rowOff>168934</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323641"/>
          <a:ext cx="1270" cy="1046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1311</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374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168934</xdr:rowOff>
    </xdr:from>
    <xdr:to>
      <xdr:col>24</xdr:col>
      <xdr:colOff>152400</xdr:colOff>
      <xdr:row>77</xdr:row>
      <xdr:rowOff>168934</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370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97368</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2098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360,096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150691</xdr:rowOff>
    </xdr:from>
    <xdr:to>
      <xdr:col>24</xdr:col>
      <xdr:colOff>152400</xdr:colOff>
      <xdr:row>71</xdr:row>
      <xdr:rowOff>150691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323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91900</xdr:rowOff>
    </xdr:from>
    <xdr:to>
      <xdr:col>24</xdr:col>
      <xdr:colOff>63500</xdr:colOff>
      <xdr:row>75</xdr:row>
      <xdr:rowOff>152712</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2950650"/>
          <a:ext cx="838200" cy="60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148133</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30068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169706</xdr:rowOff>
    </xdr:from>
    <xdr:to>
      <xdr:col>24</xdr:col>
      <xdr:colOff>114300</xdr:colOff>
      <xdr:row>76</xdr:row>
      <xdr:rowOff>99856</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28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68459</xdr:rowOff>
    </xdr:from>
    <xdr:to>
      <xdr:col>19</xdr:col>
      <xdr:colOff>177800</xdr:colOff>
      <xdr:row>75</xdr:row>
      <xdr:rowOff>152712</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2908300" y="12927209"/>
          <a:ext cx="889000" cy="84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44647</xdr:rowOff>
    </xdr:from>
    <xdr:to>
      <xdr:col>20</xdr:col>
      <xdr:colOff>38100</xdr:colOff>
      <xdr:row>76</xdr:row>
      <xdr:rowOff>146247</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074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137374</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3167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68459</xdr:rowOff>
    </xdr:from>
    <xdr:to>
      <xdr:col>15</xdr:col>
      <xdr:colOff>50800</xdr:colOff>
      <xdr:row>76</xdr:row>
      <xdr:rowOff>15511</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019300" y="12927209"/>
          <a:ext cx="889000" cy="118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14728</xdr:rowOff>
    </xdr:from>
    <xdr:to>
      <xdr:col>15</xdr:col>
      <xdr:colOff>101600</xdr:colOff>
      <xdr:row>76</xdr:row>
      <xdr:rowOff>116328</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044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107455</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3137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15511</xdr:rowOff>
    </xdr:from>
    <xdr:to>
      <xdr:col>10</xdr:col>
      <xdr:colOff>114300</xdr:colOff>
      <xdr:row>76</xdr:row>
      <xdr:rowOff>56274</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3045711"/>
          <a:ext cx="889000" cy="40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131936</xdr:rowOff>
    </xdr:from>
    <xdr:to>
      <xdr:col>10</xdr:col>
      <xdr:colOff>165100</xdr:colOff>
      <xdr:row>77</xdr:row>
      <xdr:rowOff>62086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62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53213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3254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684</xdr:rowOff>
    </xdr:from>
    <xdr:to>
      <xdr:col>6</xdr:col>
      <xdr:colOff>38100</xdr:colOff>
      <xdr:row>77</xdr:row>
      <xdr:rowOff>102284</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202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93411</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3295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41100</xdr:rowOff>
    </xdr:from>
    <xdr:to>
      <xdr:col>24</xdr:col>
      <xdr:colOff>114300</xdr:colOff>
      <xdr:row>75</xdr:row>
      <xdr:rowOff>142700</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289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63977</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2751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101912</xdr:rowOff>
    </xdr:from>
    <xdr:to>
      <xdr:col>20</xdr:col>
      <xdr:colOff>38100</xdr:colOff>
      <xdr:row>76</xdr:row>
      <xdr:rowOff>32062</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2960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48589</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2735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17659</xdr:rowOff>
    </xdr:from>
    <xdr:to>
      <xdr:col>15</xdr:col>
      <xdr:colOff>101600</xdr:colOff>
      <xdr:row>75</xdr:row>
      <xdr:rowOff>119259</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2876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135786</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26516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136161</xdr:rowOff>
    </xdr:from>
    <xdr:to>
      <xdr:col>10</xdr:col>
      <xdr:colOff>165100</xdr:colOff>
      <xdr:row>76</xdr:row>
      <xdr:rowOff>66311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2994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82838</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2770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5474</xdr:rowOff>
    </xdr:from>
    <xdr:to>
      <xdr:col>6</xdr:col>
      <xdr:colOff>38100</xdr:colOff>
      <xdr:row>76</xdr:row>
      <xdr:rowOff>107074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3035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123602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28109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96527</xdr:rowOff>
    </xdr:from>
    <xdr:to>
      <xdr:col>24</xdr:col>
      <xdr:colOff>62865</xdr:colOff>
      <xdr:row>99</xdr:row>
      <xdr:rowOff>169994</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527027"/>
          <a:ext cx="1270" cy="16165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2371</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714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169994</xdr:rowOff>
    </xdr:from>
    <xdr:to>
      <xdr:col>24</xdr:col>
      <xdr:colOff>152400</xdr:colOff>
      <xdr:row>99</xdr:row>
      <xdr:rowOff>169994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7143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43204</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30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171,966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96527</xdr:rowOff>
    </xdr:from>
    <xdr:to>
      <xdr:col>24</xdr:col>
      <xdr:colOff>152400</xdr:colOff>
      <xdr:row>90</xdr:row>
      <xdr:rowOff>96527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527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101524</xdr:rowOff>
    </xdr:from>
    <xdr:to>
      <xdr:col>24</xdr:col>
      <xdr:colOff>63500</xdr:colOff>
      <xdr:row>98</xdr:row>
      <xdr:rowOff>117004</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6903624"/>
          <a:ext cx="838200" cy="15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163920</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451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141043</xdr:rowOff>
    </xdr:from>
    <xdr:to>
      <xdr:col>24</xdr:col>
      <xdr:colOff>114300</xdr:colOff>
      <xdr:row>97</xdr:row>
      <xdr:rowOff>71193</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00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6088</xdr:rowOff>
    </xdr:from>
    <xdr:to>
      <xdr:col>19</xdr:col>
      <xdr:colOff>177800</xdr:colOff>
      <xdr:row>98</xdr:row>
      <xdr:rowOff>101524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908300" y="16808188"/>
          <a:ext cx="889000" cy="95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135818</xdr:rowOff>
    </xdr:from>
    <xdr:to>
      <xdr:col>20</xdr:col>
      <xdr:colOff>38100</xdr:colOff>
      <xdr:row>97</xdr:row>
      <xdr:rowOff>65968</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595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82495</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370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6088</xdr:rowOff>
    </xdr:from>
    <xdr:to>
      <xdr:col>15</xdr:col>
      <xdr:colOff>50800</xdr:colOff>
      <xdr:row>98</xdr:row>
      <xdr:rowOff>128248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808188"/>
          <a:ext cx="889000" cy="122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149098</xdr:rowOff>
    </xdr:from>
    <xdr:to>
      <xdr:col>15</xdr:col>
      <xdr:colOff>101600</xdr:colOff>
      <xdr:row>97</xdr:row>
      <xdr:rowOff>79248</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0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95775</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383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98671</xdr:rowOff>
    </xdr:from>
    <xdr:to>
      <xdr:col>10</xdr:col>
      <xdr:colOff>114300</xdr:colOff>
      <xdr:row>98</xdr:row>
      <xdr:rowOff>128248</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1130300" y="16900771"/>
          <a:ext cx="889000" cy="29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53891</xdr:rowOff>
    </xdr:from>
    <xdr:to>
      <xdr:col>10</xdr:col>
      <xdr:colOff>165100</xdr:colOff>
      <xdr:row>97</xdr:row>
      <xdr:rowOff>155491</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8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568</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459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122940</xdr:rowOff>
    </xdr:from>
    <xdr:to>
      <xdr:col>6</xdr:col>
      <xdr:colOff>38100</xdr:colOff>
      <xdr:row>98</xdr:row>
      <xdr:rowOff>53090</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53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69617</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528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66204</xdr:rowOff>
    </xdr:from>
    <xdr:to>
      <xdr:col>24</xdr:col>
      <xdr:colOff>114300</xdr:colOff>
      <xdr:row>98</xdr:row>
      <xdr:rowOff>167804</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868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44631</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846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50724</xdr:rowOff>
    </xdr:from>
    <xdr:to>
      <xdr:col>20</xdr:col>
      <xdr:colOff>38100</xdr:colOff>
      <xdr:row>98</xdr:row>
      <xdr:rowOff>152324</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852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143451</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945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126738</xdr:rowOff>
    </xdr:from>
    <xdr:to>
      <xdr:col>15</xdr:col>
      <xdr:colOff>101600</xdr:colOff>
      <xdr:row>98</xdr:row>
      <xdr:rowOff>56888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75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48015</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850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77448</xdr:rowOff>
    </xdr:from>
    <xdr:to>
      <xdr:col>10</xdr:col>
      <xdr:colOff>165100</xdr:colOff>
      <xdr:row>99</xdr:row>
      <xdr:rowOff>7598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87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170175</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972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47871</xdr:rowOff>
    </xdr:from>
    <xdr:to>
      <xdr:col>6</xdr:col>
      <xdr:colOff>38100</xdr:colOff>
      <xdr:row>98</xdr:row>
      <xdr:rowOff>149471</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84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140598</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94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93327</xdr:rowOff>
    </xdr:from>
    <xdr:to>
      <xdr:col>54</xdr:col>
      <xdr:colOff>189865</xdr:colOff>
      <xdr:row>39</xdr:row>
      <xdr:rowOff>98878</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236827"/>
          <a:ext cx="1270" cy="1548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40004</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012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93327</xdr:rowOff>
    </xdr:from>
    <xdr:to>
      <xdr:col>55</xdr:col>
      <xdr:colOff>88900</xdr:colOff>
      <xdr:row>30</xdr:row>
      <xdr:rowOff>93327</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236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91856</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3550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68980</xdr:rowOff>
    </xdr:from>
    <xdr:to>
      <xdr:col>55</xdr:col>
      <xdr:colOff>50800</xdr:colOff>
      <xdr:row>38</xdr:row>
      <xdr:rowOff>170580</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5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31424</xdr:rowOff>
    </xdr:from>
    <xdr:to>
      <xdr:col>50</xdr:col>
      <xdr:colOff>165100</xdr:colOff>
      <xdr:row>38</xdr:row>
      <xdr:rowOff>133024</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54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149550</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3217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149969</xdr:rowOff>
    </xdr:from>
    <xdr:to>
      <xdr:col>46</xdr:col>
      <xdr:colOff>38100</xdr:colOff>
      <xdr:row>38</xdr:row>
      <xdr:rowOff>80119</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49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96646</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2688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49058</xdr:rowOff>
    </xdr:from>
    <xdr:to>
      <xdr:col>41</xdr:col>
      <xdr:colOff>101600</xdr:colOff>
      <xdr:row>38</xdr:row>
      <xdr:rowOff>150658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564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167185</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3393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28484</xdr:rowOff>
    </xdr:from>
    <xdr:to>
      <xdr:col>36</xdr:col>
      <xdr:colOff>165100</xdr:colOff>
      <xdr:row>38</xdr:row>
      <xdr:rowOff>130084</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5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146611</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318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147717</xdr:rowOff>
    </xdr:from>
    <xdr:to>
      <xdr:col>54</xdr:col>
      <xdr:colOff>189865</xdr:colOff>
      <xdr:row>59</xdr:row>
      <xdr:rowOff>24966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891667"/>
          <a:ext cx="1270" cy="12488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28793</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44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24966</xdr:rowOff>
    </xdr:from>
    <xdr:to>
      <xdr:col>55</xdr:col>
      <xdr:colOff>88900</xdr:colOff>
      <xdr:row>59</xdr:row>
      <xdr:rowOff>24966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40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94394</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666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166,448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147717</xdr:rowOff>
    </xdr:from>
    <xdr:to>
      <xdr:col>55</xdr:col>
      <xdr:colOff>88900</xdr:colOff>
      <xdr:row>51</xdr:row>
      <xdr:rowOff>147717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891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1923</xdr:rowOff>
    </xdr:from>
    <xdr:to>
      <xdr:col>55</xdr:col>
      <xdr:colOff>0</xdr:colOff>
      <xdr:row>58</xdr:row>
      <xdr:rowOff>36716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9946023"/>
          <a:ext cx="838200" cy="34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125089</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262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102212</xdr:rowOff>
    </xdr:from>
    <xdr:to>
      <xdr:col>55</xdr:col>
      <xdr:colOff>50800</xdr:colOff>
      <xdr:row>58</xdr:row>
      <xdr:rowOff>32362</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874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1923</xdr:rowOff>
    </xdr:from>
    <xdr:to>
      <xdr:col>50</xdr:col>
      <xdr:colOff>114300</xdr:colOff>
      <xdr:row>58</xdr:row>
      <xdr:rowOff>16187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946023"/>
          <a:ext cx="889000" cy="14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98174</xdr:rowOff>
    </xdr:from>
    <xdr:to>
      <xdr:col>50</xdr:col>
      <xdr:colOff>165100</xdr:colOff>
      <xdr:row>58</xdr:row>
      <xdr:rowOff>28324</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70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44851</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646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16187</xdr:rowOff>
    </xdr:from>
    <xdr:to>
      <xdr:col>45</xdr:col>
      <xdr:colOff>177800</xdr:colOff>
      <xdr:row>58</xdr:row>
      <xdr:rowOff>31260</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960287"/>
          <a:ext cx="889000" cy="15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106144</xdr:rowOff>
    </xdr:from>
    <xdr:to>
      <xdr:col>46</xdr:col>
      <xdr:colOff>38100</xdr:colOff>
      <xdr:row>58</xdr:row>
      <xdr:rowOff>36294</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7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52821</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654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31260</xdr:rowOff>
    </xdr:from>
    <xdr:to>
      <xdr:col>41</xdr:col>
      <xdr:colOff>50800</xdr:colOff>
      <xdr:row>58</xdr:row>
      <xdr:rowOff>36129</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9975360"/>
          <a:ext cx="889000" cy="4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84076</xdr:rowOff>
    </xdr:from>
    <xdr:to>
      <xdr:col>41</xdr:col>
      <xdr:colOff>101600</xdr:colOff>
      <xdr:row>58</xdr:row>
      <xdr:rowOff>14226</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56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30753</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631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116416</xdr:rowOff>
    </xdr:from>
    <xdr:to>
      <xdr:col>36</xdr:col>
      <xdr:colOff>165100</xdr:colOff>
      <xdr:row>58</xdr:row>
      <xdr:rowOff>46566</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889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63093</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66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157366</xdr:rowOff>
    </xdr:from>
    <xdr:to>
      <xdr:col>55</xdr:col>
      <xdr:colOff>50800</xdr:colOff>
      <xdr:row>58</xdr:row>
      <xdr:rowOff>87516</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930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135793</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90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122573</xdr:rowOff>
    </xdr:from>
    <xdr:to>
      <xdr:col>50</xdr:col>
      <xdr:colOff>165100</xdr:colOff>
      <xdr:row>58</xdr:row>
      <xdr:rowOff>52723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89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43850</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9987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136837</xdr:rowOff>
    </xdr:from>
    <xdr:to>
      <xdr:col>46</xdr:col>
      <xdr:colOff>38100</xdr:colOff>
      <xdr:row>58</xdr:row>
      <xdr:rowOff>66987</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909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58114</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10002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151910</xdr:rowOff>
    </xdr:from>
    <xdr:to>
      <xdr:col>41</xdr:col>
      <xdr:colOff>101600</xdr:colOff>
      <xdr:row>58</xdr:row>
      <xdr:rowOff>82060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924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73187</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10017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156779</xdr:rowOff>
    </xdr:from>
    <xdr:to>
      <xdr:col>36</xdr:col>
      <xdr:colOff>165100</xdr:colOff>
      <xdr:row>58</xdr:row>
      <xdr:rowOff>86929</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929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78056</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1002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131021</xdr:rowOff>
    </xdr:from>
    <xdr:to>
      <xdr:col>54</xdr:col>
      <xdr:colOff>189865</xdr:colOff>
      <xdr:row>79</xdr:row>
      <xdr:rowOff>38438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32521"/>
          <a:ext cx="1270" cy="14504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42265</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868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38438</xdr:rowOff>
    </xdr:from>
    <xdr:to>
      <xdr:col>55</xdr:col>
      <xdr:colOff>88900</xdr:colOff>
      <xdr:row>79</xdr:row>
      <xdr:rowOff>38438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82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77698</xdr:rowOff>
    </xdr:from>
    <xdr:ext cx="599010"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907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191,139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131021</xdr:rowOff>
    </xdr:from>
    <xdr:to>
      <xdr:col>55</xdr:col>
      <xdr:colOff>88900</xdr:colOff>
      <xdr:row>70</xdr:row>
      <xdr:rowOff>131021</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32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70</xdr:row>
      <xdr:rowOff>131021</xdr:rowOff>
    </xdr:from>
    <xdr:to>
      <xdr:col>55</xdr:col>
      <xdr:colOff>0</xdr:colOff>
      <xdr:row>75</xdr:row>
      <xdr:rowOff>32616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2132521"/>
          <a:ext cx="838200" cy="758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157433</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3590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7556</xdr:rowOff>
    </xdr:from>
    <xdr:to>
      <xdr:col>55</xdr:col>
      <xdr:colOff>50800</xdr:colOff>
      <xdr:row>78</xdr:row>
      <xdr:rowOff>109156</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38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32616</xdr:rowOff>
    </xdr:from>
    <xdr:to>
      <xdr:col>50</xdr:col>
      <xdr:colOff>114300</xdr:colOff>
      <xdr:row>77</xdr:row>
      <xdr:rowOff>45189</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2891366"/>
          <a:ext cx="889000" cy="355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128067</xdr:rowOff>
    </xdr:from>
    <xdr:to>
      <xdr:col>50</xdr:col>
      <xdr:colOff>165100</xdr:colOff>
      <xdr:row>78</xdr:row>
      <xdr:rowOff>58217</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329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49344</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422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45189</xdr:rowOff>
    </xdr:from>
    <xdr:to>
      <xdr:col>45</xdr:col>
      <xdr:colOff>177800</xdr:colOff>
      <xdr:row>78</xdr:row>
      <xdr:rowOff>88364</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246839"/>
          <a:ext cx="889000" cy="214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135626</xdr:rowOff>
    </xdr:from>
    <xdr:to>
      <xdr:col>46</xdr:col>
      <xdr:colOff>38100</xdr:colOff>
      <xdr:row>78</xdr:row>
      <xdr:rowOff>65776</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33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56903</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43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166354</xdr:rowOff>
    </xdr:from>
    <xdr:to>
      <xdr:col>41</xdr:col>
      <xdr:colOff>50800</xdr:colOff>
      <xdr:row>78</xdr:row>
      <xdr:rowOff>88364</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a:off x="6972300" y="13368004"/>
          <a:ext cx="889000" cy="93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116858</xdr:rowOff>
    </xdr:from>
    <xdr:to>
      <xdr:col>41</xdr:col>
      <xdr:colOff>101600</xdr:colOff>
      <xdr:row>78</xdr:row>
      <xdr:rowOff>47008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318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63535</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093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22058</xdr:rowOff>
    </xdr:from>
    <xdr:to>
      <xdr:col>36</xdr:col>
      <xdr:colOff>165100</xdr:colOff>
      <xdr:row>78</xdr:row>
      <xdr:rowOff>123658</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395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114785</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487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70</xdr:row>
      <xdr:rowOff>80221</xdr:rowOff>
    </xdr:from>
    <xdr:to>
      <xdr:col>55</xdr:col>
      <xdr:colOff>50800</xdr:colOff>
      <xdr:row>71</xdr:row>
      <xdr:rowOff>10371</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2081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70</xdr:row>
      <xdr:rowOff>33248</xdr:rowOff>
    </xdr:from>
    <xdr:ext cx="599010"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2034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74</xdr:row>
      <xdr:rowOff>153266</xdr:rowOff>
    </xdr:from>
    <xdr:to>
      <xdr:col>50</xdr:col>
      <xdr:colOff>165100</xdr:colOff>
      <xdr:row>75</xdr:row>
      <xdr:rowOff>83416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2840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73</xdr:row>
      <xdr:rowOff>99943</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2615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165839</xdr:rowOff>
    </xdr:from>
    <xdr:to>
      <xdr:col>46</xdr:col>
      <xdr:colOff>38100</xdr:colOff>
      <xdr:row>77</xdr:row>
      <xdr:rowOff>95989</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196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112516</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2971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37564</xdr:rowOff>
    </xdr:from>
    <xdr:to>
      <xdr:col>41</xdr:col>
      <xdr:colOff>101600</xdr:colOff>
      <xdr:row>78</xdr:row>
      <xdr:rowOff>139164</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1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130291</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503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115554</xdr:rowOff>
    </xdr:from>
    <xdr:to>
      <xdr:col>36</xdr:col>
      <xdr:colOff>165100</xdr:colOff>
      <xdr:row>78</xdr:row>
      <xdr:rowOff>45704</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317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62231</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5111" y="13092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146718</xdr:rowOff>
    </xdr:from>
    <xdr:to>
      <xdr:col>54</xdr:col>
      <xdr:colOff>189865</xdr:colOff>
      <xdr:row>98</xdr:row>
      <xdr:rowOff>58054</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748668"/>
          <a:ext cx="1270" cy="1111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61881</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6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58054</xdr:rowOff>
    </xdr:from>
    <xdr:to>
      <xdr:col>55</xdr:col>
      <xdr:colOff>88900</xdr:colOff>
      <xdr:row>98</xdr:row>
      <xdr:rowOff>58054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60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93395</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523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260,965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146718</xdr:rowOff>
    </xdr:from>
    <xdr:to>
      <xdr:col>55</xdr:col>
      <xdr:colOff>88900</xdr:colOff>
      <xdr:row>91</xdr:row>
      <xdr:rowOff>146718</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748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98259</xdr:rowOff>
    </xdr:from>
    <xdr:to>
      <xdr:col>55</xdr:col>
      <xdr:colOff>0</xdr:colOff>
      <xdr:row>97</xdr:row>
      <xdr:rowOff>67878</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639300" y="16557459"/>
          <a:ext cx="838200" cy="14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145463</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4332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122586</xdr:rowOff>
    </xdr:from>
    <xdr:to>
      <xdr:col>55</xdr:col>
      <xdr:colOff>50800</xdr:colOff>
      <xdr:row>97</xdr:row>
      <xdr:rowOff>52736</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58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50189</xdr:rowOff>
    </xdr:from>
    <xdr:to>
      <xdr:col>50</xdr:col>
      <xdr:colOff>114300</xdr:colOff>
      <xdr:row>96</xdr:row>
      <xdr:rowOff>98259</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509389"/>
          <a:ext cx="889000" cy="48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140491</xdr:rowOff>
    </xdr:from>
    <xdr:to>
      <xdr:col>50</xdr:col>
      <xdr:colOff>165100</xdr:colOff>
      <xdr:row>97</xdr:row>
      <xdr:rowOff>70641</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99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61768</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692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45946</xdr:rowOff>
    </xdr:from>
    <xdr:to>
      <xdr:col>45</xdr:col>
      <xdr:colOff>177800</xdr:colOff>
      <xdr:row>96</xdr:row>
      <xdr:rowOff>50189</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505146"/>
          <a:ext cx="889000" cy="4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154175</xdr:rowOff>
    </xdr:from>
    <xdr:to>
      <xdr:col>46</xdr:col>
      <xdr:colOff>38100</xdr:colOff>
      <xdr:row>97</xdr:row>
      <xdr:rowOff>84325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61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75452</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706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148369</xdr:rowOff>
    </xdr:from>
    <xdr:to>
      <xdr:col>41</xdr:col>
      <xdr:colOff>50800</xdr:colOff>
      <xdr:row>96</xdr:row>
      <xdr:rowOff>45946</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6972300" y="16436119"/>
          <a:ext cx="889000" cy="69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143151</xdr:rowOff>
    </xdr:from>
    <xdr:to>
      <xdr:col>41</xdr:col>
      <xdr:colOff>101600</xdr:colOff>
      <xdr:row>97</xdr:row>
      <xdr:rowOff>73301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602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64428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695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170903</xdr:rowOff>
    </xdr:from>
    <xdr:to>
      <xdr:col>36</xdr:col>
      <xdr:colOff>165100</xdr:colOff>
      <xdr:row>97</xdr:row>
      <xdr:rowOff>101053</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630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92180</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722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17078</xdr:rowOff>
    </xdr:from>
    <xdr:to>
      <xdr:col>55</xdr:col>
      <xdr:colOff>50800</xdr:colOff>
      <xdr:row>97</xdr:row>
      <xdr:rowOff>118678</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647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166955</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626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47459</xdr:rowOff>
    </xdr:from>
    <xdr:to>
      <xdr:col>50</xdr:col>
      <xdr:colOff>165100</xdr:colOff>
      <xdr:row>96</xdr:row>
      <xdr:rowOff>149059</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506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165586</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281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170839</xdr:rowOff>
    </xdr:from>
    <xdr:to>
      <xdr:col>46</xdr:col>
      <xdr:colOff>38100</xdr:colOff>
      <xdr:row>96</xdr:row>
      <xdr:rowOff>100989</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45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117516</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233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166596</xdr:rowOff>
    </xdr:from>
    <xdr:to>
      <xdr:col>41</xdr:col>
      <xdr:colOff>101600</xdr:colOff>
      <xdr:row>96</xdr:row>
      <xdr:rowOff>96746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454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113273</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229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97569</xdr:rowOff>
    </xdr:from>
    <xdr:to>
      <xdr:col>36</xdr:col>
      <xdr:colOff>165100</xdr:colOff>
      <xdr:row>96</xdr:row>
      <xdr:rowOff>27719</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385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94</xdr:row>
      <xdr:rowOff>44246</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672795" y="16160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162154</xdr:rowOff>
    </xdr:from>
    <xdr:to>
      <xdr:col>85</xdr:col>
      <xdr:colOff>126364</xdr:colOff>
      <xdr:row>38</xdr:row>
      <xdr:rowOff>30886</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134204"/>
          <a:ext cx="1269" cy="1411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34713</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549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30886</xdr:rowOff>
    </xdr:from>
    <xdr:to>
      <xdr:col>86</xdr:col>
      <xdr:colOff>25400</xdr:colOff>
      <xdr:row>38</xdr:row>
      <xdr:rowOff>30886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545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108831</xdr:rowOff>
    </xdr:from>
    <xdr:ext cx="599010"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4909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125,732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162154</xdr:rowOff>
    </xdr:from>
    <xdr:to>
      <xdr:col>86</xdr:col>
      <xdr:colOff>25400</xdr:colOff>
      <xdr:row>29</xdr:row>
      <xdr:rowOff>162154</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134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149085</xdr:rowOff>
    </xdr:from>
    <xdr:to>
      <xdr:col>85</xdr:col>
      <xdr:colOff>127000</xdr:colOff>
      <xdr:row>37</xdr:row>
      <xdr:rowOff>6744</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5481300" y="6321285"/>
          <a:ext cx="838200" cy="29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116362</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2885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137935</xdr:rowOff>
    </xdr:from>
    <xdr:to>
      <xdr:col>85</xdr:col>
      <xdr:colOff>177800</xdr:colOff>
      <xdr:row>37</xdr:row>
      <xdr:rowOff>68085</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1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127902</xdr:rowOff>
    </xdr:from>
    <xdr:to>
      <xdr:col>81</xdr:col>
      <xdr:colOff>50800</xdr:colOff>
      <xdr:row>36</xdr:row>
      <xdr:rowOff>149085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6300102"/>
          <a:ext cx="889000" cy="21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162395</xdr:rowOff>
    </xdr:from>
    <xdr:to>
      <xdr:col>81</xdr:col>
      <xdr:colOff>101600</xdr:colOff>
      <xdr:row>37</xdr:row>
      <xdr:rowOff>92545</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34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83672</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427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127902</xdr:rowOff>
    </xdr:from>
    <xdr:to>
      <xdr:col>76</xdr:col>
      <xdr:colOff>114300</xdr:colOff>
      <xdr:row>36</xdr:row>
      <xdr:rowOff>169621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300102"/>
          <a:ext cx="889000" cy="41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143383</xdr:rowOff>
    </xdr:from>
    <xdr:to>
      <xdr:col>76</xdr:col>
      <xdr:colOff>165100</xdr:colOff>
      <xdr:row>37</xdr:row>
      <xdr:rowOff>73533</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15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64660</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408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169621</xdr:rowOff>
    </xdr:from>
    <xdr:to>
      <xdr:col>71</xdr:col>
      <xdr:colOff>177800</xdr:colOff>
      <xdr:row>37</xdr:row>
      <xdr:rowOff>18148</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341821"/>
          <a:ext cx="889000" cy="19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98920</xdr:rowOff>
    </xdr:from>
    <xdr:to>
      <xdr:col>72</xdr:col>
      <xdr:colOff>38100</xdr:colOff>
      <xdr:row>37</xdr:row>
      <xdr:rowOff>29070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27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45597</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046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153962</xdr:rowOff>
    </xdr:from>
    <xdr:to>
      <xdr:col>67</xdr:col>
      <xdr:colOff>101600</xdr:colOff>
      <xdr:row>37</xdr:row>
      <xdr:rowOff>84112</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26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75239</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41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127394</xdr:rowOff>
    </xdr:from>
    <xdr:to>
      <xdr:col>85</xdr:col>
      <xdr:colOff>177800</xdr:colOff>
      <xdr:row>37</xdr:row>
      <xdr:rowOff>57544</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299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150271</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151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98285</xdr:rowOff>
    </xdr:from>
    <xdr:to>
      <xdr:col>81</xdr:col>
      <xdr:colOff>101600</xdr:colOff>
      <xdr:row>37</xdr:row>
      <xdr:rowOff>28435</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27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44962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045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77102</xdr:rowOff>
    </xdr:from>
    <xdr:to>
      <xdr:col>76</xdr:col>
      <xdr:colOff>165100</xdr:colOff>
      <xdr:row>37</xdr:row>
      <xdr:rowOff>7252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24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23779</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024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118821</xdr:rowOff>
    </xdr:from>
    <xdr:to>
      <xdr:col>72</xdr:col>
      <xdr:colOff>38100</xdr:colOff>
      <xdr:row>37</xdr:row>
      <xdr:rowOff>48971</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291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40098</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383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138798</xdr:rowOff>
    </xdr:from>
    <xdr:to>
      <xdr:col>67</xdr:col>
      <xdr:colOff>101600</xdr:colOff>
      <xdr:row>37</xdr:row>
      <xdr:rowOff>68948</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310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85475</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086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57972</xdr:rowOff>
    </xdr:from>
    <xdr:to>
      <xdr:col>85</xdr:col>
      <xdr:colOff>126364</xdr:colOff>
      <xdr:row>58</xdr:row>
      <xdr:rowOff>157514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30472"/>
          <a:ext cx="1269" cy="1471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161341</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105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157514</xdr:rowOff>
    </xdr:from>
    <xdr:to>
      <xdr:col>86</xdr:col>
      <xdr:colOff>25400</xdr:colOff>
      <xdr:row>58</xdr:row>
      <xdr:rowOff>157514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101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4649</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405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485,026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57972</xdr:rowOff>
    </xdr:from>
    <xdr:to>
      <xdr:col>86</xdr:col>
      <xdr:colOff>25400</xdr:colOff>
      <xdr:row>50</xdr:row>
      <xdr:rowOff>57972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30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102040</xdr:rowOff>
    </xdr:from>
    <xdr:to>
      <xdr:col>85</xdr:col>
      <xdr:colOff>127000</xdr:colOff>
      <xdr:row>58</xdr:row>
      <xdr:rowOff>102598</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5481300" y="10046140"/>
          <a:ext cx="838200" cy="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151471</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7526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128594</xdr:rowOff>
    </xdr:from>
    <xdr:to>
      <xdr:col>85</xdr:col>
      <xdr:colOff>177800</xdr:colOff>
      <xdr:row>58</xdr:row>
      <xdr:rowOff>58744</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901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94153</xdr:rowOff>
    </xdr:from>
    <xdr:to>
      <xdr:col>81</xdr:col>
      <xdr:colOff>50800</xdr:colOff>
      <xdr:row>58</xdr:row>
      <xdr:rowOff>102040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4592300" y="9866803"/>
          <a:ext cx="889000" cy="179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162970</xdr:rowOff>
    </xdr:from>
    <xdr:to>
      <xdr:col>81</xdr:col>
      <xdr:colOff>101600</xdr:colOff>
      <xdr:row>58</xdr:row>
      <xdr:rowOff>93120</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93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109647</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710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94153</xdr:rowOff>
    </xdr:from>
    <xdr:to>
      <xdr:col>76</xdr:col>
      <xdr:colOff>114300</xdr:colOff>
      <xdr:row>57</xdr:row>
      <xdr:rowOff>116849</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9866803"/>
          <a:ext cx="889000" cy="22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164805</xdr:rowOff>
    </xdr:from>
    <xdr:to>
      <xdr:col>76</xdr:col>
      <xdr:colOff>165100</xdr:colOff>
      <xdr:row>58</xdr:row>
      <xdr:rowOff>94955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937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86082</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10030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116849</xdr:rowOff>
    </xdr:from>
    <xdr:to>
      <xdr:col>71</xdr:col>
      <xdr:colOff>177800</xdr:colOff>
      <xdr:row>57</xdr:row>
      <xdr:rowOff>129429</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814300" y="9889499"/>
          <a:ext cx="889000" cy="12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129415</xdr:rowOff>
    </xdr:from>
    <xdr:to>
      <xdr:col>72</xdr:col>
      <xdr:colOff>38100</xdr:colOff>
      <xdr:row>58</xdr:row>
      <xdr:rowOff>59565</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902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50692</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994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153091</xdr:rowOff>
    </xdr:from>
    <xdr:to>
      <xdr:col>67</xdr:col>
      <xdr:colOff>101600</xdr:colOff>
      <xdr:row>58</xdr:row>
      <xdr:rowOff>83241</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925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74368</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10018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51798</xdr:rowOff>
    </xdr:from>
    <xdr:to>
      <xdr:col>85</xdr:col>
      <xdr:colOff>177800</xdr:colOff>
      <xdr:row>58</xdr:row>
      <xdr:rowOff>153398</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995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138175</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910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51240</xdr:rowOff>
    </xdr:from>
    <xdr:to>
      <xdr:col>81</xdr:col>
      <xdr:colOff>101600</xdr:colOff>
      <xdr:row>58</xdr:row>
      <xdr:rowOff>152840</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99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143967</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10088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43353</xdr:rowOff>
    </xdr:from>
    <xdr:to>
      <xdr:col>76</xdr:col>
      <xdr:colOff>165100</xdr:colOff>
      <xdr:row>57</xdr:row>
      <xdr:rowOff>144953</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816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161480</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292795" y="9591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66049</xdr:rowOff>
    </xdr:from>
    <xdr:to>
      <xdr:col>72</xdr:col>
      <xdr:colOff>38100</xdr:colOff>
      <xdr:row>57</xdr:row>
      <xdr:rowOff>167649</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838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12726</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613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78629</xdr:rowOff>
    </xdr:from>
    <xdr:to>
      <xdr:col>67</xdr:col>
      <xdr:colOff>101600</xdr:colOff>
      <xdr:row>58</xdr:row>
      <xdr:rowOff>8779</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851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25306</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626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75</xdr:row>
      <xdr:rowOff>92354</xdr:rowOff>
    </xdr:from>
    <xdr:to>
      <xdr:col>85</xdr:col>
      <xdr:colOff>126364</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951104"/>
          <a:ext cx="1269" cy="637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39031</xdr:rowOff>
    </xdr:from>
    <xdr:ext cx="534377"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2726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50,228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75</xdr:row>
      <xdr:rowOff>92354</xdr:rowOff>
    </xdr:from>
    <xdr:to>
      <xdr:col>86</xdr:col>
      <xdr:colOff>25400</xdr:colOff>
      <xdr:row>75</xdr:row>
      <xdr:rowOff>92354</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951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123228</xdr:rowOff>
    </xdr:from>
    <xdr:to>
      <xdr:col>85</xdr:col>
      <xdr:colOff>127000</xdr:colOff>
      <xdr:row>78</xdr:row>
      <xdr:rowOff>101143</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5481300" y="13324878"/>
          <a:ext cx="838200" cy="149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85374</xdr:rowOff>
    </xdr:from>
    <xdr:ext cx="469744"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4584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106947</xdr:rowOff>
    </xdr:from>
    <xdr:to>
      <xdr:col>85</xdr:col>
      <xdr:colOff>177800</xdr:colOff>
      <xdr:row>79</xdr:row>
      <xdr:rowOff>37097</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48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48501</xdr:rowOff>
    </xdr:from>
    <xdr:to>
      <xdr:col>81</xdr:col>
      <xdr:colOff>50800</xdr:colOff>
      <xdr:row>78</xdr:row>
      <xdr:rowOff>101143</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250151"/>
          <a:ext cx="889000" cy="224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77660</xdr:rowOff>
    </xdr:from>
    <xdr:to>
      <xdr:col>81</xdr:col>
      <xdr:colOff>101600</xdr:colOff>
      <xdr:row>79</xdr:row>
      <xdr:rowOff>7810</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45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170387</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46428" y="13543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32119</xdr:rowOff>
    </xdr:from>
    <xdr:to>
      <xdr:col>76</xdr:col>
      <xdr:colOff>114300</xdr:colOff>
      <xdr:row>77</xdr:row>
      <xdr:rowOff>48501</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3703300" y="13233769"/>
          <a:ext cx="889000" cy="16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77305</xdr:rowOff>
    </xdr:from>
    <xdr:to>
      <xdr:col>76</xdr:col>
      <xdr:colOff>165100</xdr:colOff>
      <xdr:row>79</xdr:row>
      <xdr:rowOff>7455</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45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170032</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57428" y="13543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71</xdr:row>
      <xdr:rowOff>119444</xdr:rowOff>
    </xdr:from>
    <xdr:to>
      <xdr:col>71</xdr:col>
      <xdr:colOff>177800</xdr:colOff>
      <xdr:row>77</xdr:row>
      <xdr:rowOff>32119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2814300" y="12292394"/>
          <a:ext cx="889000" cy="941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98437</xdr:rowOff>
    </xdr:from>
    <xdr:to>
      <xdr:col>72</xdr:col>
      <xdr:colOff>38100</xdr:colOff>
      <xdr:row>79</xdr:row>
      <xdr:rowOff>28587</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471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19714</xdr:rowOff>
    </xdr:from>
    <xdr:ext cx="469744"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68428" y="13564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82093</xdr:rowOff>
    </xdr:from>
    <xdr:to>
      <xdr:col>67</xdr:col>
      <xdr:colOff>101600</xdr:colOff>
      <xdr:row>79</xdr:row>
      <xdr:rowOff>12243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455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3370</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79428" y="13547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72428</xdr:rowOff>
    </xdr:from>
    <xdr:to>
      <xdr:col>85</xdr:col>
      <xdr:colOff>177800</xdr:colOff>
      <xdr:row>78</xdr:row>
      <xdr:rowOff>2578</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274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95305</xdr:rowOff>
    </xdr:from>
    <xdr:ext cx="534377"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125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50343</xdr:rowOff>
    </xdr:from>
    <xdr:to>
      <xdr:col>81</xdr:col>
      <xdr:colOff>101600</xdr:colOff>
      <xdr:row>78</xdr:row>
      <xdr:rowOff>151943</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423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168470</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46428" y="13198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169151</xdr:rowOff>
    </xdr:from>
    <xdr:to>
      <xdr:col>76</xdr:col>
      <xdr:colOff>165100</xdr:colOff>
      <xdr:row>77</xdr:row>
      <xdr:rowOff>99301</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199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115828</xdr:rowOff>
    </xdr:from>
    <xdr:ext cx="534377"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325111" y="12974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152769</xdr:rowOff>
    </xdr:from>
    <xdr:to>
      <xdr:col>72</xdr:col>
      <xdr:colOff>38100</xdr:colOff>
      <xdr:row>77</xdr:row>
      <xdr:rowOff>82919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182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99445</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436111" y="12958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71</xdr:row>
      <xdr:rowOff>68644</xdr:rowOff>
    </xdr:from>
    <xdr:to>
      <xdr:col>67</xdr:col>
      <xdr:colOff>101600</xdr:colOff>
      <xdr:row>71</xdr:row>
      <xdr:rowOff>170244</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224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70</xdr:row>
      <xdr:rowOff>15321</xdr:rowOff>
    </xdr:from>
    <xdr:ext cx="599010"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514795" y="12016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a:extLst>
            <a:ext uri="{FF2B5EF4-FFF2-40B4-BE49-F238E27FC236}">
              <a16:creationId xmlns:a16="http://schemas.microsoft.com/office/drawing/2014/main" id="{00000000-0008-0000-0700-0000A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101764</xdr:rowOff>
    </xdr:from>
    <xdr:to>
      <xdr:col>85</xdr:col>
      <xdr:colOff>126364</xdr:colOff>
      <xdr:row>97</xdr:row>
      <xdr:rowOff>137522</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flipV="1">
          <a:off x="16317595" y="15532264"/>
          <a:ext cx="1269" cy="12359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141349</xdr:rowOff>
    </xdr:from>
    <xdr:ext cx="534377" cy="259045"/>
    <xdr:sp macro="" textlink="">
      <xdr:nvSpPr>
        <xdr:cNvPr id="682" name="公債費最小値テキスト">
          <a:extLst>
            <a:ext uri="{FF2B5EF4-FFF2-40B4-BE49-F238E27FC236}">
              <a16:creationId xmlns:a16="http://schemas.microsoft.com/office/drawing/2014/main" id="{00000000-0008-0000-0700-0000AA020000}"/>
            </a:ext>
          </a:extLst>
        </xdr:cNvPr>
        <xdr:cNvSpPr txBox="1"/>
      </xdr:nvSpPr>
      <xdr:spPr>
        <a:xfrm>
          <a:off x="16370300" y="16771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137522</xdr:rowOff>
    </xdr:from>
    <xdr:to>
      <xdr:col>86</xdr:col>
      <xdr:colOff>25400</xdr:colOff>
      <xdr:row>97</xdr:row>
      <xdr:rowOff>137522</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6768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48441</xdr:rowOff>
    </xdr:from>
    <xdr:ext cx="599010" cy="259045"/>
    <xdr:sp macro="" textlink="">
      <xdr:nvSpPr>
        <xdr:cNvPr id="684" name="公債費最大値テキスト">
          <a:extLst>
            <a:ext uri="{FF2B5EF4-FFF2-40B4-BE49-F238E27FC236}">
              <a16:creationId xmlns:a16="http://schemas.microsoft.com/office/drawing/2014/main" id="{00000000-0008-0000-0700-0000AC020000}"/>
            </a:ext>
          </a:extLst>
        </xdr:cNvPr>
        <xdr:cNvSpPr txBox="1"/>
      </xdr:nvSpPr>
      <xdr:spPr>
        <a:xfrm>
          <a:off x="16370300" y="15307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226,638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101764</xdr:rowOff>
    </xdr:from>
    <xdr:to>
      <xdr:col>86</xdr:col>
      <xdr:colOff>25400</xdr:colOff>
      <xdr:row>90</xdr:row>
      <xdr:rowOff>101764</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5532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65873</xdr:rowOff>
    </xdr:from>
    <xdr:to>
      <xdr:col>85</xdr:col>
      <xdr:colOff>127000</xdr:colOff>
      <xdr:row>94</xdr:row>
      <xdr:rowOff>91083</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5481300" y="16182173"/>
          <a:ext cx="838200" cy="25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98674</xdr:rowOff>
    </xdr:from>
    <xdr:ext cx="534377" cy="259045"/>
    <xdr:sp macro="" textlink="">
      <xdr:nvSpPr>
        <xdr:cNvPr id="687" name="公債費平均値テキスト">
          <a:extLst>
            <a:ext uri="{FF2B5EF4-FFF2-40B4-BE49-F238E27FC236}">
              <a16:creationId xmlns:a16="http://schemas.microsoft.com/office/drawing/2014/main" id="{00000000-0008-0000-0700-0000AF020000}"/>
            </a:ext>
          </a:extLst>
        </xdr:cNvPr>
        <xdr:cNvSpPr txBox="1"/>
      </xdr:nvSpPr>
      <xdr:spPr>
        <a:xfrm>
          <a:off x="16370300" y="16386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120247</xdr:rowOff>
    </xdr:from>
    <xdr:to>
      <xdr:col>85</xdr:col>
      <xdr:colOff>177800</xdr:colOff>
      <xdr:row>96</xdr:row>
      <xdr:rowOff>50397</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6268700" y="16407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91083</xdr:rowOff>
    </xdr:from>
    <xdr:to>
      <xdr:col>81</xdr:col>
      <xdr:colOff>50800</xdr:colOff>
      <xdr:row>94</xdr:row>
      <xdr:rowOff>146576</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4592300" y="16207383"/>
          <a:ext cx="889000" cy="55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128184</xdr:rowOff>
    </xdr:from>
    <xdr:to>
      <xdr:col>81</xdr:col>
      <xdr:colOff>101600</xdr:colOff>
      <xdr:row>96</xdr:row>
      <xdr:rowOff>58334</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5430500" y="1641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49461</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214111" y="16508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146576</xdr:rowOff>
    </xdr:from>
    <xdr:to>
      <xdr:col>76</xdr:col>
      <xdr:colOff>114300</xdr:colOff>
      <xdr:row>95</xdr:row>
      <xdr:rowOff>18799</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3703300" y="16262876"/>
          <a:ext cx="889000" cy="436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147188</xdr:rowOff>
    </xdr:from>
    <xdr:to>
      <xdr:col>76</xdr:col>
      <xdr:colOff>165100</xdr:colOff>
      <xdr:row>96</xdr:row>
      <xdr:rowOff>77338</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4541500" y="1643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68465</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4325111" y="16527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18799</xdr:rowOff>
    </xdr:from>
    <xdr:to>
      <xdr:col>71</xdr:col>
      <xdr:colOff>177800</xdr:colOff>
      <xdr:row>95</xdr:row>
      <xdr:rowOff>125172</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2814300" y="16306549"/>
          <a:ext cx="889000" cy="106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158057</xdr:rowOff>
    </xdr:from>
    <xdr:to>
      <xdr:col>72</xdr:col>
      <xdr:colOff>38100</xdr:colOff>
      <xdr:row>96</xdr:row>
      <xdr:rowOff>88207</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3652500" y="1644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79334</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436111" y="16538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8576</xdr:rowOff>
    </xdr:from>
    <xdr:to>
      <xdr:col>67</xdr:col>
      <xdr:colOff>101600</xdr:colOff>
      <xdr:row>96</xdr:row>
      <xdr:rowOff>110176</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2763500" y="16467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101303</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2547111" y="16560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15073</xdr:rowOff>
    </xdr:from>
    <xdr:to>
      <xdr:col>85</xdr:col>
      <xdr:colOff>177800</xdr:colOff>
      <xdr:row>94</xdr:row>
      <xdr:rowOff>116673</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6268700" y="16131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37950</xdr:rowOff>
    </xdr:from>
    <xdr:ext cx="599010" cy="259045"/>
    <xdr:sp macro="" textlink="">
      <xdr:nvSpPr>
        <xdr:cNvPr id="706" name="公債費該当値テキスト">
          <a:extLst>
            <a:ext uri="{FF2B5EF4-FFF2-40B4-BE49-F238E27FC236}">
              <a16:creationId xmlns:a16="http://schemas.microsoft.com/office/drawing/2014/main" id="{00000000-0008-0000-0700-0000C2020000}"/>
            </a:ext>
          </a:extLst>
        </xdr:cNvPr>
        <xdr:cNvSpPr txBox="1"/>
      </xdr:nvSpPr>
      <xdr:spPr>
        <a:xfrm>
          <a:off x="16370300" y="15982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40283</xdr:rowOff>
    </xdr:from>
    <xdr:to>
      <xdr:col>81</xdr:col>
      <xdr:colOff>101600</xdr:colOff>
      <xdr:row>94</xdr:row>
      <xdr:rowOff>141883</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5430500" y="1615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92</xdr:row>
      <xdr:rowOff>158410</xdr:rowOff>
    </xdr:from>
    <xdr:ext cx="59901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181795" y="15931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95776</xdr:rowOff>
    </xdr:from>
    <xdr:to>
      <xdr:col>76</xdr:col>
      <xdr:colOff>165100</xdr:colOff>
      <xdr:row>95</xdr:row>
      <xdr:rowOff>25926</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4541500" y="16212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42453</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5987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139449</xdr:rowOff>
    </xdr:from>
    <xdr:to>
      <xdr:col>72</xdr:col>
      <xdr:colOff>38100</xdr:colOff>
      <xdr:row>95</xdr:row>
      <xdr:rowOff>69599</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3652500" y="16255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86126</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3436111" y="16030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74372</xdr:rowOff>
    </xdr:from>
    <xdr:to>
      <xdr:col>67</xdr:col>
      <xdr:colOff>101600</xdr:colOff>
      <xdr:row>96</xdr:row>
      <xdr:rowOff>4522</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2763500" y="16362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21049</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2547111" y="16137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111777</xdr:rowOff>
    </xdr:from>
    <xdr:ext cx="46717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820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57404</xdr:rowOff>
    </xdr:from>
    <xdr:to>
      <xdr:col>116</xdr:col>
      <xdr:colOff>62864</xdr:colOff>
      <xdr:row>38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flipV="1">
          <a:off x="22159595" y="5372354"/>
          <a:ext cx="1269" cy="1168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41165</xdr:rowOff>
    </xdr:from>
    <xdr:ext cx="249299" cy="259045"/>
    <xdr:sp macro="" textlink="">
      <xdr:nvSpPr>
        <xdr:cNvPr id="735" name="諸支出金最小値テキスト">
          <a:extLst>
            <a:ext uri="{FF2B5EF4-FFF2-40B4-BE49-F238E27FC236}">
              <a16:creationId xmlns:a16="http://schemas.microsoft.com/office/drawing/2014/main" id="{00000000-0008-0000-0700-0000DF020000}"/>
            </a:ext>
          </a:extLst>
        </xdr:cNvPr>
        <xdr:cNvSpPr txBox="1"/>
      </xdr:nvSpPr>
      <xdr:spPr>
        <a:xfrm>
          <a:off x="22212300" y="65562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4081</xdr:rowOff>
    </xdr:from>
    <xdr:ext cx="469744" cy="259045"/>
    <xdr:sp macro="" textlink="">
      <xdr:nvSpPr>
        <xdr:cNvPr id="737" name="諸支出金最大値テキスト">
          <a:extLst>
            <a:ext uri="{FF2B5EF4-FFF2-40B4-BE49-F238E27FC236}">
              <a16:creationId xmlns:a16="http://schemas.microsoft.com/office/drawing/2014/main" id="{00000000-0008-0000-0700-0000E1020000}"/>
            </a:ext>
          </a:extLst>
        </xdr:cNvPr>
        <xdr:cNvSpPr txBox="1"/>
      </xdr:nvSpPr>
      <xdr:spPr>
        <a:xfrm>
          <a:off x="22212300" y="5147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2,044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57404</xdr:rowOff>
    </xdr:from>
    <xdr:to>
      <xdr:col>116</xdr:col>
      <xdr:colOff>152400</xdr:colOff>
      <xdr:row>31</xdr:row>
      <xdr:rowOff>57404</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5372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130065</xdr:rowOff>
    </xdr:from>
    <xdr:ext cx="313932" cy="259045"/>
    <xdr:sp macro="" textlink="">
      <xdr:nvSpPr>
        <xdr:cNvPr id="740" name="諸支出金平均値テキスト">
          <a:extLst>
            <a:ext uri="{FF2B5EF4-FFF2-40B4-BE49-F238E27FC236}">
              <a16:creationId xmlns:a16="http://schemas.microsoft.com/office/drawing/2014/main" id="{00000000-0008-0000-0700-0000E4020000}"/>
            </a:ext>
          </a:extLst>
        </xdr:cNvPr>
        <xdr:cNvSpPr txBox="1"/>
      </xdr:nvSpPr>
      <xdr:spPr>
        <a:xfrm>
          <a:off x="22212300" y="630226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107188</xdr:rowOff>
    </xdr:from>
    <xdr:to>
      <xdr:col>116</xdr:col>
      <xdr:colOff>114300</xdr:colOff>
      <xdr:row>38</xdr:row>
      <xdr:rowOff>37338</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2110700" y="645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110046</xdr:rowOff>
    </xdr:from>
    <xdr:to>
      <xdr:col>112</xdr:col>
      <xdr:colOff>38100</xdr:colOff>
      <xdr:row>38</xdr:row>
      <xdr:rowOff>40196</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1272500" y="6453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56723</xdr:rowOff>
    </xdr:from>
    <xdr:ext cx="313932"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166333" y="62289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80328</xdr:rowOff>
    </xdr:from>
    <xdr:to>
      <xdr:col>107</xdr:col>
      <xdr:colOff>101600</xdr:colOff>
      <xdr:row>38</xdr:row>
      <xdr:rowOff>10478</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0383500" y="6423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27005</xdr:rowOff>
    </xdr:from>
    <xdr:ext cx="378565"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0245017" y="6199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120904</xdr:rowOff>
    </xdr:from>
    <xdr:to>
      <xdr:col>102</xdr:col>
      <xdr:colOff>165100</xdr:colOff>
      <xdr:row>38</xdr:row>
      <xdr:rowOff>51054</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9494500" y="6464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67581</xdr:rowOff>
    </xdr:from>
    <xdr:ext cx="313932"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88333" y="62397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124333</xdr:rowOff>
    </xdr:from>
    <xdr:to>
      <xdr:col>98</xdr:col>
      <xdr:colOff>38100</xdr:colOff>
      <xdr:row>36</xdr:row>
      <xdr:rowOff>54483</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8605500" y="6125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34</xdr:row>
      <xdr:rowOff>71010</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7017" y="59003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85615</xdr:rowOff>
    </xdr:from>
    <xdr:ext cx="249299" cy="259045"/>
    <xdr:sp macro="" textlink="">
      <xdr:nvSpPr>
        <xdr:cNvPr id="759" name="諸支出金該当値テキスト">
          <a:extLst>
            <a:ext uri="{FF2B5EF4-FFF2-40B4-BE49-F238E27FC236}">
              <a16:creationId xmlns:a16="http://schemas.microsoft.com/office/drawing/2014/main" id="{00000000-0008-0000-0700-0000F7020000}"/>
            </a:ext>
          </a:extLst>
        </xdr:cNvPr>
        <xdr:cNvSpPr txBox="1"/>
      </xdr:nvSpPr>
      <xdr:spPr>
        <a:xfrm>
          <a:off x="22212300" y="64292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a:extLst>
            <a:ext uri="{FF2B5EF4-FFF2-40B4-BE49-F238E27FC236}">
              <a16:creationId xmlns:a16="http://schemas.microsoft.com/office/drawing/2014/main" id="{00000000-0008-0000-0700-00001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a:extLst>
            <a:ext uri="{FF2B5EF4-FFF2-40B4-BE49-F238E27FC236}">
              <a16:creationId xmlns:a16="http://schemas.microsoft.com/office/drawing/2014/main" id="{00000000-0008-0000-0700-00001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a:extLst>
            <a:ext uri="{FF2B5EF4-FFF2-40B4-BE49-F238E27FC236}">
              <a16:creationId xmlns:a16="http://schemas.microsoft.com/office/drawing/2014/main" id="{00000000-0008-0000-0700-00001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a:extLst>
            <a:ext uri="{FF2B5EF4-FFF2-40B4-BE49-F238E27FC236}">
              <a16:creationId xmlns:a16="http://schemas.microsoft.com/office/drawing/2014/main" id="{00000000-0008-0000-0700-00002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a:extLst>
            <a:ext uri="{FF2B5EF4-FFF2-40B4-BE49-F238E27FC236}">
              <a16:creationId xmlns:a16="http://schemas.microsoft.com/office/drawing/2014/main" id="{00000000-0008-0000-0700-00003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目的別にみると、突出しているのが、商工費の急激な増加であり、類似団体内順位</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位、住民一人当たりのコストも全国平均・熊本県平均を上回っている状況にある。</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最大の要因はふるさと納税受入額の急増に伴う、募集関連経費の急増である。</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また、総務費についても住民一人当たりのコストの増加額が</a:t>
          </a:r>
          <a:r>
            <a:rPr kumimoji="1" lang="en-US" altLang="ja-JP" sz="1100">
              <a:solidFill>
                <a:schemeClr val="dk1"/>
              </a:solidFill>
              <a:effectLst/>
              <a:latin typeface="+mn-lt"/>
              <a:ea typeface="+mn-ea"/>
              <a:cs typeface="+mn-cs"/>
            </a:rPr>
            <a:t>65,869</a:t>
          </a:r>
          <a:r>
            <a:rPr kumimoji="1" lang="ja-JP" altLang="en-US" sz="1100">
              <a:solidFill>
                <a:schemeClr val="dk1"/>
              </a:solidFill>
              <a:effectLst/>
              <a:latin typeface="+mn-lt"/>
              <a:ea typeface="+mn-ea"/>
              <a:cs typeface="+mn-cs"/>
            </a:rPr>
            <a:t>円と高くなっているが、要因は、ふるさと納税受入額の急増に伴う、ふるさと応援基金への積立金の増である。</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a:effectLst/>
            </a:rPr>
            <a:t>　</a:t>
          </a:r>
          <a:r>
            <a:rPr kumimoji="1" lang="ja-JP" altLang="ja-JP" sz="1100">
              <a:solidFill>
                <a:schemeClr val="dk1"/>
              </a:solidFill>
              <a:effectLst/>
              <a:latin typeface="+mn-lt"/>
              <a:ea typeface="+mn-ea"/>
              <a:cs typeface="+mn-cs"/>
            </a:rPr>
            <a:t>ふるさと納税については、今後の寄附状況により増減するものであり、適切な運営に努めながら増収にも努める。</a:t>
          </a:r>
          <a:endParaRPr lang="ja-JP" altLang="ja-JP">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dk1"/>
              </a:solidFill>
              <a:effectLst/>
              <a:latin typeface="+mn-lt"/>
              <a:ea typeface="+mn-ea"/>
              <a:cs typeface="+mn-cs"/>
            </a:rPr>
            <a:t>令和元年度は、震災関連事業等の一部について補助金等が翌年度に交付されたことなどにより実質単年度収支が減少したが、令和</a:t>
          </a:r>
          <a:r>
            <a:rPr kumimoji="1" lang="en-US" altLang="ja-JP" sz="1000">
              <a:solidFill>
                <a:schemeClr val="dk1"/>
              </a:solidFill>
              <a:effectLst/>
              <a:latin typeface="+mn-lt"/>
              <a:ea typeface="+mn-ea"/>
              <a:cs typeface="+mn-cs"/>
            </a:rPr>
            <a:t>2</a:t>
          </a:r>
          <a:r>
            <a:rPr kumimoji="1" lang="ja-JP" altLang="ja-JP" sz="1000">
              <a:solidFill>
                <a:schemeClr val="dk1"/>
              </a:solidFill>
              <a:effectLst/>
              <a:latin typeface="+mn-lt"/>
              <a:ea typeface="+mn-ea"/>
              <a:cs typeface="+mn-cs"/>
            </a:rPr>
            <a:t>年度は令和元年度の理由等により前年度と比較し</a:t>
          </a:r>
          <a:r>
            <a:rPr kumimoji="1" lang="en-US" altLang="ja-JP" sz="1000">
              <a:solidFill>
                <a:schemeClr val="dk1"/>
              </a:solidFill>
              <a:effectLst/>
              <a:latin typeface="+mn-lt"/>
              <a:ea typeface="+mn-ea"/>
              <a:cs typeface="+mn-cs"/>
            </a:rPr>
            <a:t>15.82</a:t>
          </a:r>
          <a:r>
            <a:rPr kumimoji="1" lang="ja-JP" altLang="en-US" sz="1000">
              <a:solidFill>
                <a:schemeClr val="dk1"/>
              </a:solidFill>
              <a:effectLst/>
              <a:latin typeface="+mn-lt"/>
              <a:ea typeface="+mn-ea"/>
              <a:cs typeface="+mn-cs"/>
            </a:rPr>
            <a:t>ポイント</a:t>
          </a:r>
          <a:r>
            <a:rPr kumimoji="1" lang="ja-JP" altLang="ja-JP" sz="1000">
              <a:solidFill>
                <a:schemeClr val="dk1"/>
              </a:solidFill>
              <a:effectLst/>
              <a:latin typeface="+mn-lt"/>
              <a:ea typeface="+mn-ea"/>
              <a:cs typeface="+mn-cs"/>
            </a:rPr>
            <a:t>増加した。令和</a:t>
          </a:r>
          <a:r>
            <a:rPr kumimoji="1" lang="en-US" altLang="ja-JP" sz="1000">
              <a:solidFill>
                <a:schemeClr val="dk1"/>
              </a:solidFill>
              <a:effectLst/>
              <a:latin typeface="+mn-lt"/>
              <a:ea typeface="+mn-ea"/>
              <a:cs typeface="+mn-cs"/>
            </a:rPr>
            <a:t>3</a:t>
          </a:r>
          <a:r>
            <a:rPr kumimoji="1" lang="ja-JP" altLang="ja-JP" sz="1000">
              <a:solidFill>
                <a:schemeClr val="dk1"/>
              </a:solidFill>
              <a:effectLst/>
              <a:latin typeface="+mn-lt"/>
              <a:ea typeface="+mn-ea"/>
              <a:cs typeface="+mn-cs"/>
            </a:rPr>
            <a:t>年度は、普通交付税の臨時経済対策費の新設などにより実質単年度収支が前年度と比較し</a:t>
          </a:r>
          <a:r>
            <a:rPr kumimoji="1" lang="en-US" altLang="ja-JP" sz="1000">
              <a:solidFill>
                <a:schemeClr val="dk1"/>
              </a:solidFill>
              <a:effectLst/>
              <a:latin typeface="+mn-lt"/>
              <a:ea typeface="+mn-ea"/>
              <a:cs typeface="+mn-cs"/>
            </a:rPr>
            <a:t>1.48</a:t>
          </a:r>
          <a:r>
            <a:rPr kumimoji="1" lang="ja-JP" altLang="en-US" sz="1000">
              <a:solidFill>
                <a:schemeClr val="dk1"/>
              </a:solidFill>
              <a:effectLst/>
              <a:latin typeface="+mn-lt"/>
              <a:ea typeface="+mn-ea"/>
              <a:cs typeface="+mn-cs"/>
            </a:rPr>
            <a:t>ポイント</a:t>
          </a:r>
          <a:r>
            <a:rPr kumimoji="1" lang="ja-JP" altLang="ja-JP" sz="1000">
              <a:solidFill>
                <a:schemeClr val="dk1"/>
              </a:solidFill>
              <a:effectLst/>
              <a:latin typeface="+mn-lt"/>
              <a:ea typeface="+mn-ea"/>
              <a:cs typeface="+mn-cs"/>
            </a:rPr>
            <a:t>増加した。令和</a:t>
          </a:r>
          <a:r>
            <a:rPr kumimoji="1" lang="en-US" altLang="ja-JP" sz="1000">
              <a:solidFill>
                <a:schemeClr val="dk1"/>
              </a:solidFill>
              <a:effectLst/>
              <a:latin typeface="+mn-lt"/>
              <a:ea typeface="+mn-ea"/>
              <a:cs typeface="+mn-cs"/>
            </a:rPr>
            <a:t>4</a:t>
          </a:r>
          <a:r>
            <a:rPr kumimoji="1" lang="ja-JP" altLang="ja-JP" sz="1000">
              <a:solidFill>
                <a:schemeClr val="dk1"/>
              </a:solidFill>
              <a:effectLst/>
              <a:latin typeface="+mn-lt"/>
              <a:ea typeface="+mn-ea"/>
              <a:cs typeface="+mn-cs"/>
            </a:rPr>
            <a:t>年度は、土地売払収入減により財政調整基金への積立金が減少したことなどにより実質単年度収支が前年度と比較し</a:t>
          </a:r>
          <a:r>
            <a:rPr kumimoji="1" lang="en-US" altLang="ja-JP" sz="1000">
              <a:solidFill>
                <a:schemeClr val="dk1"/>
              </a:solidFill>
              <a:effectLst/>
              <a:latin typeface="+mn-lt"/>
              <a:ea typeface="+mn-ea"/>
              <a:cs typeface="+mn-cs"/>
            </a:rPr>
            <a:t>7.27</a:t>
          </a:r>
          <a:r>
            <a:rPr kumimoji="1" lang="ja-JP" altLang="en-US" sz="1000">
              <a:solidFill>
                <a:schemeClr val="dk1"/>
              </a:solidFill>
              <a:effectLst/>
              <a:latin typeface="+mn-lt"/>
              <a:ea typeface="+mn-ea"/>
              <a:cs typeface="+mn-cs"/>
            </a:rPr>
            <a:t>ポイント</a:t>
          </a:r>
          <a:r>
            <a:rPr kumimoji="1" lang="ja-JP" altLang="ja-JP" sz="1000">
              <a:solidFill>
                <a:schemeClr val="dk1"/>
              </a:solidFill>
              <a:effectLst/>
              <a:latin typeface="+mn-lt"/>
              <a:ea typeface="+mn-ea"/>
              <a:cs typeface="+mn-cs"/>
            </a:rPr>
            <a:t>減少した。</a:t>
          </a:r>
          <a:r>
            <a:rPr kumimoji="1" lang="ja-JP" altLang="en-US" sz="1000">
              <a:solidFill>
                <a:schemeClr val="dk1"/>
              </a:solidFill>
              <a:effectLst/>
              <a:latin typeface="+mn-lt"/>
              <a:ea typeface="+mn-ea"/>
              <a:cs typeface="+mn-cs"/>
            </a:rPr>
            <a:t>令和</a:t>
          </a:r>
          <a:r>
            <a:rPr kumimoji="1" lang="en-US" altLang="ja-JP" sz="1000">
              <a:solidFill>
                <a:schemeClr val="dk1"/>
              </a:solidFill>
              <a:effectLst/>
              <a:latin typeface="+mn-lt"/>
              <a:ea typeface="+mn-ea"/>
              <a:cs typeface="+mn-cs"/>
            </a:rPr>
            <a:t>5</a:t>
          </a:r>
          <a:r>
            <a:rPr kumimoji="1" lang="ja-JP" altLang="en-US" sz="1000">
              <a:solidFill>
                <a:schemeClr val="dk1"/>
              </a:solidFill>
              <a:effectLst/>
              <a:latin typeface="+mn-lt"/>
              <a:ea typeface="+mn-ea"/>
              <a:cs typeface="+mn-cs"/>
            </a:rPr>
            <a:t>年度は、子育て支援住宅建設に係る地方債の本格償還も開始されたことから、財政調整基金取崩額が増加し、</a:t>
          </a:r>
          <a:r>
            <a:rPr kumimoji="1" lang="ja-JP" altLang="ja-JP" sz="1000">
              <a:solidFill>
                <a:schemeClr val="dk1"/>
              </a:solidFill>
              <a:effectLst/>
              <a:latin typeface="+mn-lt"/>
              <a:ea typeface="+mn-ea"/>
              <a:cs typeface="+mn-cs"/>
            </a:rPr>
            <a:t>実質単年度収支が前年度と比較し</a:t>
          </a:r>
          <a:r>
            <a:rPr kumimoji="1" lang="en-US" altLang="ja-JP" sz="1000">
              <a:solidFill>
                <a:schemeClr val="dk1"/>
              </a:solidFill>
              <a:effectLst/>
              <a:latin typeface="+mn-lt"/>
              <a:ea typeface="+mn-ea"/>
              <a:cs typeface="+mn-cs"/>
            </a:rPr>
            <a:t>16.12</a:t>
          </a:r>
          <a:r>
            <a:rPr kumimoji="1" lang="ja-JP" altLang="en-US" sz="1000">
              <a:solidFill>
                <a:schemeClr val="dk1"/>
              </a:solidFill>
              <a:effectLst/>
              <a:latin typeface="+mn-lt"/>
              <a:ea typeface="+mn-ea"/>
              <a:cs typeface="+mn-cs"/>
            </a:rPr>
            <a:t>ポイント</a:t>
          </a:r>
          <a:r>
            <a:rPr kumimoji="1" lang="ja-JP" altLang="ja-JP" sz="1000">
              <a:solidFill>
                <a:schemeClr val="dk1"/>
              </a:solidFill>
              <a:effectLst/>
              <a:latin typeface="+mn-lt"/>
              <a:ea typeface="+mn-ea"/>
              <a:cs typeface="+mn-cs"/>
            </a:rPr>
            <a:t>減少した。</a:t>
          </a:r>
          <a:endParaRPr lang="ja-JP" altLang="ja-JP" sz="10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熊本県甲佐町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令和元年度は、震災関連事業等の一部について補助金等が翌年度に交付されることなどにより、前年度より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9.99</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％黒字が減少した。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令和２年度は、令和元年度の理由（震災関連事業等の一部について令和元年度に実施した事業の補助金等が令和２年度に交付されたこと）などにより、前年度より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2.56</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％黒字が増加した。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年度は、熊本地震復興基金交付金の前年度事業分（木造住宅再建他）の交付や、ふるさと甲佐応援基金取崩額の増などにより、前年度より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4.62</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％黒字が増加した。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年度は、職員数の減による人件費の増や新規法人の増等による税収の増などにより、前年度より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5.64</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％増加した。</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年度は、税収自体は増加したものの、</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R2</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年度公営住宅建設事業債の本格償還開始による公債費の増や扶助費の増により前年度より</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2.32</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％黒字が減少した。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今後</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、震災復旧事業に係る地方債償還費（交付税を除いた一般財源）や公営住宅</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建設事業に係る地方債償還費、令和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年度に更新整備が予定されている防災無線機能強化事業に係る地方債償還費（交付税を除いた一般財源）等の</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公債費の増加のほか、扶助費の増加</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も</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想定されるため、黒字額は減少することが見込まれる</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endParaRPr lang="ja-JP" altLang="ja-JP" sz="1400">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そのため、</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通常経費については総点検を行い、緊急度、住民ニーズを勘案し選択することで、財政健全化を図る。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74" customWidth="1"/>
    <col min="12" max="12" width="2.25" style="174" customWidth="1"/>
    <col min="13" max="17" width="2.375" style="174" customWidth="1"/>
    <col min="18" max="119" width="2.125" style="174" customWidth="1"/>
    <col min="120" max="16384" width="0" style="174" hidden="1"/>
  </cols>
  <sheetData>
    <row r="1" spans="1:119" ht="33" customHeight="1" x14ac:dyDescent="0.15">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75" thickBot="1" x14ac:dyDescent="0.2">
      <c r="B2" s="176" t="s">
        <v>77</v>
      </c>
      <c r="C2" s="176"/>
      <c r="D2" s="177"/>
    </row>
    <row r="3" spans="1:119" ht="18.75" customHeight="1" thickBot="1" x14ac:dyDescent="0.2">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15">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11104890</v>
      </c>
      <c r="BO4" s="462"/>
      <c r="BP4" s="462"/>
      <c r="BQ4" s="462"/>
      <c r="BR4" s="462"/>
      <c r="BS4" s="462"/>
      <c r="BT4" s="462"/>
      <c r="BU4" s="463"/>
      <c r="BV4" s="461">
        <v>9753455</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20.7</v>
      </c>
      <c r="CU4" s="602"/>
      <c r="CV4" s="602"/>
      <c r="CW4" s="602"/>
      <c r="CX4" s="602"/>
      <c r="CY4" s="602"/>
      <c r="CZ4" s="602"/>
      <c r="DA4" s="603"/>
      <c r="DB4" s="601">
        <v>23</v>
      </c>
      <c r="DC4" s="602"/>
      <c r="DD4" s="602"/>
      <c r="DE4" s="602"/>
      <c r="DF4" s="602"/>
      <c r="DG4" s="602"/>
      <c r="DH4" s="602"/>
      <c r="DI4" s="603"/>
    </row>
    <row r="5" spans="1:119" ht="18.75" customHeight="1" x14ac:dyDescent="0.15">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10232813</v>
      </c>
      <c r="BO5" s="433"/>
      <c r="BP5" s="433"/>
      <c r="BQ5" s="433"/>
      <c r="BR5" s="433"/>
      <c r="BS5" s="433"/>
      <c r="BT5" s="433"/>
      <c r="BU5" s="434"/>
      <c r="BV5" s="432">
        <v>8797854</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83.7</v>
      </c>
      <c r="CU5" s="430"/>
      <c r="CV5" s="430"/>
      <c r="CW5" s="430"/>
      <c r="CX5" s="430"/>
      <c r="CY5" s="430"/>
      <c r="CZ5" s="430"/>
      <c r="DA5" s="431"/>
      <c r="DB5" s="429">
        <v>82.6</v>
      </c>
      <c r="DC5" s="430"/>
      <c r="DD5" s="430"/>
      <c r="DE5" s="430"/>
      <c r="DF5" s="430"/>
      <c r="DG5" s="430"/>
      <c r="DH5" s="430"/>
      <c r="DI5" s="431"/>
    </row>
    <row r="6" spans="1:119" ht="18.75" customHeight="1" x14ac:dyDescent="0.15">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90</v>
      </c>
      <c r="AV6" s="491"/>
      <c r="AW6" s="491"/>
      <c r="AX6" s="491"/>
      <c r="AY6" s="446" t="s">
        <v>98</v>
      </c>
      <c r="AZ6" s="447"/>
      <c r="BA6" s="447"/>
      <c r="BB6" s="447"/>
      <c r="BC6" s="447"/>
      <c r="BD6" s="447"/>
      <c r="BE6" s="447"/>
      <c r="BF6" s="447"/>
      <c r="BG6" s="447"/>
      <c r="BH6" s="447"/>
      <c r="BI6" s="447"/>
      <c r="BJ6" s="447"/>
      <c r="BK6" s="447"/>
      <c r="BL6" s="447"/>
      <c r="BM6" s="448"/>
      <c r="BN6" s="432">
        <v>872077</v>
      </c>
      <c r="BO6" s="433"/>
      <c r="BP6" s="433"/>
      <c r="BQ6" s="433"/>
      <c r="BR6" s="433"/>
      <c r="BS6" s="433"/>
      <c r="BT6" s="433"/>
      <c r="BU6" s="434"/>
      <c r="BV6" s="432">
        <v>955601</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84.1</v>
      </c>
      <c r="CU6" s="576"/>
      <c r="CV6" s="576"/>
      <c r="CW6" s="576"/>
      <c r="CX6" s="576"/>
      <c r="CY6" s="576"/>
      <c r="CZ6" s="576"/>
      <c r="DA6" s="577"/>
      <c r="DB6" s="575">
        <v>83.5</v>
      </c>
      <c r="DC6" s="576"/>
      <c r="DD6" s="576"/>
      <c r="DE6" s="576"/>
      <c r="DF6" s="576"/>
      <c r="DG6" s="576"/>
      <c r="DH6" s="576"/>
      <c r="DI6" s="577"/>
    </row>
    <row r="7" spans="1:119" ht="18.75" customHeight="1" x14ac:dyDescent="0.15">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90</v>
      </c>
      <c r="AV7" s="491"/>
      <c r="AW7" s="491"/>
      <c r="AX7" s="491"/>
      <c r="AY7" s="446" t="s">
        <v>101</v>
      </c>
      <c r="AZ7" s="447"/>
      <c r="BA7" s="447"/>
      <c r="BB7" s="447"/>
      <c r="BC7" s="447"/>
      <c r="BD7" s="447"/>
      <c r="BE7" s="447"/>
      <c r="BF7" s="447"/>
      <c r="BG7" s="447"/>
      <c r="BH7" s="447"/>
      <c r="BI7" s="447"/>
      <c r="BJ7" s="447"/>
      <c r="BK7" s="447"/>
      <c r="BL7" s="447"/>
      <c r="BM7" s="448"/>
      <c r="BN7" s="432">
        <v>18892</v>
      </c>
      <c r="BO7" s="433"/>
      <c r="BP7" s="433"/>
      <c r="BQ7" s="433"/>
      <c r="BR7" s="433"/>
      <c r="BS7" s="433"/>
      <c r="BT7" s="433"/>
      <c r="BU7" s="434"/>
      <c r="BV7" s="432">
        <v>7200</v>
      </c>
      <c r="BW7" s="433"/>
      <c r="BX7" s="433"/>
      <c r="BY7" s="433"/>
      <c r="BZ7" s="433"/>
      <c r="CA7" s="433"/>
      <c r="CB7" s="433"/>
      <c r="CC7" s="434"/>
      <c r="CD7" s="472" t="s">
        <v>102</v>
      </c>
      <c r="CE7" s="392"/>
      <c r="CF7" s="392"/>
      <c r="CG7" s="392"/>
      <c r="CH7" s="392"/>
      <c r="CI7" s="392"/>
      <c r="CJ7" s="392"/>
      <c r="CK7" s="392"/>
      <c r="CL7" s="392"/>
      <c r="CM7" s="392"/>
      <c r="CN7" s="392"/>
      <c r="CO7" s="392"/>
      <c r="CP7" s="392"/>
      <c r="CQ7" s="392"/>
      <c r="CR7" s="392"/>
      <c r="CS7" s="473"/>
      <c r="CT7" s="432">
        <v>4118376</v>
      </c>
      <c r="CU7" s="433"/>
      <c r="CV7" s="433"/>
      <c r="CW7" s="433"/>
      <c r="CX7" s="433"/>
      <c r="CY7" s="433"/>
      <c r="CZ7" s="433"/>
      <c r="DA7" s="434"/>
      <c r="DB7" s="432">
        <v>4116900</v>
      </c>
      <c r="DC7" s="433"/>
      <c r="DD7" s="433"/>
      <c r="DE7" s="433"/>
      <c r="DF7" s="433"/>
      <c r="DG7" s="433"/>
      <c r="DH7" s="433"/>
      <c r="DI7" s="434"/>
    </row>
    <row r="8" spans="1:119" ht="18.75" customHeight="1" thickBot="1" x14ac:dyDescent="0.2">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103</v>
      </c>
      <c r="AN8" s="389"/>
      <c r="AO8" s="389"/>
      <c r="AP8" s="389"/>
      <c r="AQ8" s="389"/>
      <c r="AR8" s="389"/>
      <c r="AS8" s="389"/>
      <c r="AT8" s="390"/>
      <c r="AU8" s="490" t="s">
        <v>90</v>
      </c>
      <c r="AV8" s="491"/>
      <c r="AW8" s="491"/>
      <c r="AX8" s="491"/>
      <c r="AY8" s="446" t="s">
        <v>104</v>
      </c>
      <c r="AZ8" s="447"/>
      <c r="BA8" s="447"/>
      <c r="BB8" s="447"/>
      <c r="BC8" s="447"/>
      <c r="BD8" s="447"/>
      <c r="BE8" s="447"/>
      <c r="BF8" s="447"/>
      <c r="BG8" s="447"/>
      <c r="BH8" s="447"/>
      <c r="BI8" s="447"/>
      <c r="BJ8" s="447"/>
      <c r="BK8" s="447"/>
      <c r="BL8" s="447"/>
      <c r="BM8" s="448"/>
      <c r="BN8" s="432">
        <v>853185</v>
      </c>
      <c r="BO8" s="433"/>
      <c r="BP8" s="433"/>
      <c r="BQ8" s="433"/>
      <c r="BR8" s="433"/>
      <c r="BS8" s="433"/>
      <c r="BT8" s="433"/>
      <c r="BU8" s="434"/>
      <c r="BV8" s="432">
        <v>948401</v>
      </c>
      <c r="BW8" s="433"/>
      <c r="BX8" s="433"/>
      <c r="BY8" s="433"/>
      <c r="BZ8" s="433"/>
      <c r="CA8" s="433"/>
      <c r="CB8" s="433"/>
      <c r="CC8" s="434"/>
      <c r="CD8" s="472" t="s">
        <v>105</v>
      </c>
      <c r="CE8" s="392"/>
      <c r="CF8" s="392"/>
      <c r="CG8" s="392"/>
      <c r="CH8" s="392"/>
      <c r="CI8" s="392"/>
      <c r="CJ8" s="392"/>
      <c r="CK8" s="392"/>
      <c r="CL8" s="392"/>
      <c r="CM8" s="392"/>
      <c r="CN8" s="392"/>
      <c r="CO8" s="392"/>
      <c r="CP8" s="392"/>
      <c r="CQ8" s="392"/>
      <c r="CR8" s="392"/>
      <c r="CS8" s="473"/>
      <c r="CT8" s="535">
        <v>0.28999999999999998</v>
      </c>
      <c r="CU8" s="536"/>
      <c r="CV8" s="536"/>
      <c r="CW8" s="536"/>
      <c r="CX8" s="536"/>
      <c r="CY8" s="536"/>
      <c r="CZ8" s="536"/>
      <c r="DA8" s="537"/>
      <c r="DB8" s="535">
        <v>0.3</v>
      </c>
      <c r="DC8" s="536"/>
      <c r="DD8" s="536"/>
      <c r="DE8" s="536"/>
      <c r="DF8" s="536"/>
      <c r="DG8" s="536"/>
      <c r="DH8" s="536"/>
      <c r="DI8" s="537"/>
    </row>
    <row r="9" spans="1:119" ht="18.75" customHeight="1" thickBot="1" x14ac:dyDescent="0.2">
      <c r="A9" s="175"/>
      <c r="B9" s="564" t="s">
        <v>106</v>
      </c>
      <c r="C9" s="565"/>
      <c r="D9" s="565"/>
      <c r="E9" s="565"/>
      <c r="F9" s="565"/>
      <c r="G9" s="565"/>
      <c r="H9" s="565"/>
      <c r="I9" s="565"/>
      <c r="J9" s="565"/>
      <c r="K9" s="483"/>
      <c r="L9" s="566" t="s">
        <v>107</v>
      </c>
      <c r="M9" s="567"/>
      <c r="N9" s="567"/>
      <c r="O9" s="567"/>
      <c r="P9" s="567"/>
      <c r="Q9" s="568"/>
      <c r="R9" s="569">
        <v>10132</v>
      </c>
      <c r="S9" s="570"/>
      <c r="T9" s="570"/>
      <c r="U9" s="570"/>
      <c r="V9" s="571"/>
      <c r="W9" s="501" t="s">
        <v>108</v>
      </c>
      <c r="X9" s="502"/>
      <c r="Y9" s="502"/>
      <c r="Z9" s="502"/>
      <c r="AA9" s="502"/>
      <c r="AB9" s="502"/>
      <c r="AC9" s="502"/>
      <c r="AD9" s="502"/>
      <c r="AE9" s="502"/>
      <c r="AF9" s="502"/>
      <c r="AG9" s="502"/>
      <c r="AH9" s="502"/>
      <c r="AI9" s="502"/>
      <c r="AJ9" s="502"/>
      <c r="AK9" s="502"/>
      <c r="AL9" s="572"/>
      <c r="AM9" s="489" t="s">
        <v>109</v>
      </c>
      <c r="AN9" s="389"/>
      <c r="AO9" s="389"/>
      <c r="AP9" s="389"/>
      <c r="AQ9" s="389"/>
      <c r="AR9" s="389"/>
      <c r="AS9" s="389"/>
      <c r="AT9" s="390"/>
      <c r="AU9" s="490" t="s">
        <v>90</v>
      </c>
      <c r="AV9" s="491"/>
      <c r="AW9" s="491"/>
      <c r="AX9" s="491"/>
      <c r="AY9" s="446" t="s">
        <v>110</v>
      </c>
      <c r="AZ9" s="447"/>
      <c r="BA9" s="447"/>
      <c r="BB9" s="447"/>
      <c r="BC9" s="447"/>
      <c r="BD9" s="447"/>
      <c r="BE9" s="447"/>
      <c r="BF9" s="447"/>
      <c r="BG9" s="447"/>
      <c r="BH9" s="447"/>
      <c r="BI9" s="447"/>
      <c r="BJ9" s="447"/>
      <c r="BK9" s="447"/>
      <c r="BL9" s="447"/>
      <c r="BM9" s="448"/>
      <c r="BN9" s="432">
        <v>-95216</v>
      </c>
      <c r="BO9" s="433"/>
      <c r="BP9" s="433"/>
      <c r="BQ9" s="433"/>
      <c r="BR9" s="433"/>
      <c r="BS9" s="433"/>
      <c r="BT9" s="433"/>
      <c r="BU9" s="434"/>
      <c r="BV9" s="432">
        <v>225826</v>
      </c>
      <c r="BW9" s="433"/>
      <c r="BX9" s="433"/>
      <c r="BY9" s="433"/>
      <c r="BZ9" s="433"/>
      <c r="CA9" s="433"/>
      <c r="CB9" s="433"/>
      <c r="CC9" s="434"/>
      <c r="CD9" s="472" t="s">
        <v>111</v>
      </c>
      <c r="CE9" s="392"/>
      <c r="CF9" s="392"/>
      <c r="CG9" s="392"/>
      <c r="CH9" s="392"/>
      <c r="CI9" s="392"/>
      <c r="CJ9" s="392"/>
      <c r="CK9" s="392"/>
      <c r="CL9" s="392"/>
      <c r="CM9" s="392"/>
      <c r="CN9" s="392"/>
      <c r="CO9" s="392"/>
      <c r="CP9" s="392"/>
      <c r="CQ9" s="392"/>
      <c r="CR9" s="392"/>
      <c r="CS9" s="473"/>
      <c r="CT9" s="429">
        <v>19.2</v>
      </c>
      <c r="CU9" s="430"/>
      <c r="CV9" s="430"/>
      <c r="CW9" s="430"/>
      <c r="CX9" s="430"/>
      <c r="CY9" s="430"/>
      <c r="CZ9" s="430"/>
      <c r="DA9" s="431"/>
      <c r="DB9" s="429">
        <v>19.100000000000001</v>
      </c>
      <c r="DC9" s="430"/>
      <c r="DD9" s="430"/>
      <c r="DE9" s="430"/>
      <c r="DF9" s="430"/>
      <c r="DG9" s="430"/>
      <c r="DH9" s="430"/>
      <c r="DI9" s="431"/>
    </row>
    <row r="10" spans="1:119" ht="18.75" customHeight="1" thickBot="1" x14ac:dyDescent="0.2">
      <c r="A10" s="175"/>
      <c r="B10" s="564"/>
      <c r="C10" s="565"/>
      <c r="D10" s="565"/>
      <c r="E10" s="565"/>
      <c r="F10" s="565"/>
      <c r="G10" s="565"/>
      <c r="H10" s="565"/>
      <c r="I10" s="565"/>
      <c r="J10" s="565"/>
      <c r="K10" s="483"/>
      <c r="L10" s="388" t="s">
        <v>112</v>
      </c>
      <c r="M10" s="389"/>
      <c r="N10" s="389"/>
      <c r="O10" s="389"/>
      <c r="P10" s="389"/>
      <c r="Q10" s="390"/>
      <c r="R10" s="385">
        <v>10717</v>
      </c>
      <c r="S10" s="386"/>
      <c r="T10" s="386"/>
      <c r="U10" s="386"/>
      <c r="V10" s="445"/>
      <c r="W10" s="573"/>
      <c r="X10" s="383"/>
      <c r="Y10" s="383"/>
      <c r="Z10" s="383"/>
      <c r="AA10" s="383"/>
      <c r="AB10" s="383"/>
      <c r="AC10" s="383"/>
      <c r="AD10" s="383"/>
      <c r="AE10" s="383"/>
      <c r="AF10" s="383"/>
      <c r="AG10" s="383"/>
      <c r="AH10" s="383"/>
      <c r="AI10" s="383"/>
      <c r="AJ10" s="383"/>
      <c r="AK10" s="383"/>
      <c r="AL10" s="574"/>
      <c r="AM10" s="489" t="s">
        <v>113</v>
      </c>
      <c r="AN10" s="389"/>
      <c r="AO10" s="389"/>
      <c r="AP10" s="389"/>
      <c r="AQ10" s="389"/>
      <c r="AR10" s="389"/>
      <c r="AS10" s="389"/>
      <c r="AT10" s="390"/>
      <c r="AU10" s="490" t="s">
        <v>114</v>
      </c>
      <c r="AV10" s="491"/>
      <c r="AW10" s="491"/>
      <c r="AX10" s="491"/>
      <c r="AY10" s="446" t="s">
        <v>115</v>
      </c>
      <c r="AZ10" s="447"/>
      <c r="BA10" s="447"/>
      <c r="BB10" s="447"/>
      <c r="BC10" s="447"/>
      <c r="BD10" s="447"/>
      <c r="BE10" s="447"/>
      <c r="BF10" s="447"/>
      <c r="BG10" s="447"/>
      <c r="BH10" s="447"/>
      <c r="BI10" s="447"/>
      <c r="BJ10" s="447"/>
      <c r="BK10" s="447"/>
      <c r="BL10" s="447"/>
      <c r="BM10" s="448"/>
      <c r="BN10" s="432">
        <v>3866</v>
      </c>
      <c r="BO10" s="433"/>
      <c r="BP10" s="433"/>
      <c r="BQ10" s="433"/>
      <c r="BR10" s="433"/>
      <c r="BS10" s="433"/>
      <c r="BT10" s="433"/>
      <c r="BU10" s="434"/>
      <c r="BV10" s="432">
        <v>105</v>
      </c>
      <c r="BW10" s="433"/>
      <c r="BX10" s="433"/>
      <c r="BY10" s="433"/>
      <c r="BZ10" s="433"/>
      <c r="CA10" s="433"/>
      <c r="CB10" s="433"/>
      <c r="CC10" s="434"/>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
      <c r="A11" s="175"/>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114</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15">
      <c r="A12" s="175"/>
      <c r="B12" s="538" t="s">
        <v>123</v>
      </c>
      <c r="C12" s="539"/>
      <c r="D12" s="539"/>
      <c r="E12" s="539"/>
      <c r="F12" s="539"/>
      <c r="G12" s="539"/>
      <c r="H12" s="539"/>
      <c r="I12" s="539"/>
      <c r="J12" s="539"/>
      <c r="K12" s="540"/>
      <c r="L12" s="547" t="s">
        <v>124</v>
      </c>
      <c r="M12" s="548"/>
      <c r="N12" s="548"/>
      <c r="O12" s="548"/>
      <c r="P12" s="548"/>
      <c r="Q12" s="549"/>
      <c r="R12" s="550">
        <v>10146</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772487</v>
      </c>
      <c r="BO12" s="433"/>
      <c r="BP12" s="433"/>
      <c r="BQ12" s="433"/>
      <c r="BR12" s="433"/>
      <c r="BS12" s="433"/>
      <c r="BT12" s="433"/>
      <c r="BU12" s="434"/>
      <c r="BV12" s="432">
        <v>426106</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15">
      <c r="A13" s="175"/>
      <c r="B13" s="541"/>
      <c r="C13" s="542"/>
      <c r="D13" s="542"/>
      <c r="E13" s="542"/>
      <c r="F13" s="542"/>
      <c r="G13" s="542"/>
      <c r="H13" s="542"/>
      <c r="I13" s="542"/>
      <c r="J13" s="542"/>
      <c r="K13" s="543"/>
      <c r="L13" s="184"/>
      <c r="M13" s="516" t="s">
        <v>130</v>
      </c>
      <c r="N13" s="517"/>
      <c r="O13" s="517"/>
      <c r="P13" s="517"/>
      <c r="Q13" s="518"/>
      <c r="R13" s="519">
        <v>10015</v>
      </c>
      <c r="S13" s="520"/>
      <c r="T13" s="520"/>
      <c r="U13" s="520"/>
      <c r="V13" s="521"/>
      <c r="W13" s="522" t="s">
        <v>131</v>
      </c>
      <c r="X13" s="418"/>
      <c r="Y13" s="418"/>
      <c r="Z13" s="418"/>
      <c r="AA13" s="418"/>
      <c r="AB13" s="419"/>
      <c r="AC13" s="385">
        <v>731</v>
      </c>
      <c r="AD13" s="386"/>
      <c r="AE13" s="386"/>
      <c r="AF13" s="386"/>
      <c r="AG13" s="387"/>
      <c r="AH13" s="385">
        <v>851</v>
      </c>
      <c r="AI13" s="386"/>
      <c r="AJ13" s="386"/>
      <c r="AK13" s="386"/>
      <c r="AL13" s="445"/>
      <c r="AM13" s="489" t="s">
        <v>132</v>
      </c>
      <c r="AN13" s="389"/>
      <c r="AO13" s="389"/>
      <c r="AP13" s="389"/>
      <c r="AQ13" s="389"/>
      <c r="AR13" s="389"/>
      <c r="AS13" s="389"/>
      <c r="AT13" s="390"/>
      <c r="AU13" s="490" t="s">
        <v>90</v>
      </c>
      <c r="AV13" s="491"/>
      <c r="AW13" s="491"/>
      <c r="AX13" s="491"/>
      <c r="AY13" s="446" t="s">
        <v>133</v>
      </c>
      <c r="AZ13" s="447"/>
      <c r="BA13" s="447"/>
      <c r="BB13" s="447"/>
      <c r="BC13" s="447"/>
      <c r="BD13" s="447"/>
      <c r="BE13" s="447"/>
      <c r="BF13" s="447"/>
      <c r="BG13" s="447"/>
      <c r="BH13" s="447"/>
      <c r="BI13" s="447"/>
      <c r="BJ13" s="447"/>
      <c r="BK13" s="447"/>
      <c r="BL13" s="447"/>
      <c r="BM13" s="448"/>
      <c r="BN13" s="432">
        <v>-863837</v>
      </c>
      <c r="BO13" s="433"/>
      <c r="BP13" s="433"/>
      <c r="BQ13" s="433"/>
      <c r="BR13" s="433"/>
      <c r="BS13" s="433"/>
      <c r="BT13" s="433"/>
      <c r="BU13" s="434"/>
      <c r="BV13" s="432">
        <v>-200175</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7.9</v>
      </c>
      <c r="CU13" s="430"/>
      <c r="CV13" s="430"/>
      <c r="CW13" s="430"/>
      <c r="CX13" s="430"/>
      <c r="CY13" s="430"/>
      <c r="CZ13" s="430"/>
      <c r="DA13" s="431"/>
      <c r="DB13" s="429">
        <v>6.7</v>
      </c>
      <c r="DC13" s="430"/>
      <c r="DD13" s="430"/>
      <c r="DE13" s="430"/>
      <c r="DF13" s="430"/>
      <c r="DG13" s="430"/>
      <c r="DH13" s="430"/>
      <c r="DI13" s="431"/>
    </row>
    <row r="14" spans="1:119" ht="18.75" customHeight="1" thickBot="1" x14ac:dyDescent="0.2">
      <c r="A14" s="175"/>
      <c r="B14" s="541"/>
      <c r="C14" s="542"/>
      <c r="D14" s="542"/>
      <c r="E14" s="542"/>
      <c r="F14" s="542"/>
      <c r="G14" s="542"/>
      <c r="H14" s="542"/>
      <c r="I14" s="542"/>
      <c r="J14" s="542"/>
      <c r="K14" s="543"/>
      <c r="L14" s="506" t="s">
        <v>135</v>
      </c>
      <c r="M14" s="559"/>
      <c r="N14" s="559"/>
      <c r="O14" s="559"/>
      <c r="P14" s="559"/>
      <c r="Q14" s="560"/>
      <c r="R14" s="519">
        <v>10273</v>
      </c>
      <c r="S14" s="520"/>
      <c r="T14" s="520"/>
      <c r="U14" s="520"/>
      <c r="V14" s="521"/>
      <c r="W14" s="523"/>
      <c r="X14" s="421"/>
      <c r="Y14" s="421"/>
      <c r="Z14" s="421"/>
      <c r="AA14" s="421"/>
      <c r="AB14" s="422"/>
      <c r="AC14" s="512">
        <v>14.5</v>
      </c>
      <c r="AD14" s="513"/>
      <c r="AE14" s="513"/>
      <c r="AF14" s="513"/>
      <c r="AG14" s="514"/>
      <c r="AH14" s="512">
        <v>16.399999999999999</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t="s">
        <v>122</v>
      </c>
      <c r="DC14" s="530"/>
      <c r="DD14" s="530"/>
      <c r="DE14" s="530"/>
      <c r="DF14" s="530"/>
      <c r="DG14" s="530"/>
      <c r="DH14" s="530"/>
      <c r="DI14" s="531"/>
    </row>
    <row r="15" spans="1:119" ht="18.75" customHeight="1" x14ac:dyDescent="0.15">
      <c r="A15" s="175"/>
      <c r="B15" s="541"/>
      <c r="C15" s="542"/>
      <c r="D15" s="542"/>
      <c r="E15" s="542"/>
      <c r="F15" s="542"/>
      <c r="G15" s="542"/>
      <c r="H15" s="542"/>
      <c r="I15" s="542"/>
      <c r="J15" s="542"/>
      <c r="K15" s="543"/>
      <c r="L15" s="184"/>
      <c r="M15" s="516" t="s">
        <v>130</v>
      </c>
      <c r="N15" s="517"/>
      <c r="O15" s="517"/>
      <c r="P15" s="517"/>
      <c r="Q15" s="518"/>
      <c r="R15" s="519">
        <v>10169</v>
      </c>
      <c r="S15" s="520"/>
      <c r="T15" s="520"/>
      <c r="U15" s="520"/>
      <c r="V15" s="521"/>
      <c r="W15" s="522" t="s">
        <v>137</v>
      </c>
      <c r="X15" s="418"/>
      <c r="Y15" s="418"/>
      <c r="Z15" s="418"/>
      <c r="AA15" s="418"/>
      <c r="AB15" s="419"/>
      <c r="AC15" s="385">
        <v>1203</v>
      </c>
      <c r="AD15" s="386"/>
      <c r="AE15" s="386"/>
      <c r="AF15" s="386"/>
      <c r="AG15" s="387"/>
      <c r="AH15" s="385">
        <v>1160</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1154806</v>
      </c>
      <c r="BO15" s="462"/>
      <c r="BP15" s="462"/>
      <c r="BQ15" s="462"/>
      <c r="BR15" s="462"/>
      <c r="BS15" s="462"/>
      <c r="BT15" s="462"/>
      <c r="BU15" s="463"/>
      <c r="BV15" s="461">
        <v>1111041</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15">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23.8</v>
      </c>
      <c r="AD16" s="513"/>
      <c r="AE16" s="513"/>
      <c r="AF16" s="513"/>
      <c r="AG16" s="514"/>
      <c r="AH16" s="512">
        <v>22.3</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3814062</v>
      </c>
      <c r="BO16" s="433"/>
      <c r="BP16" s="433"/>
      <c r="BQ16" s="433"/>
      <c r="BR16" s="433"/>
      <c r="BS16" s="433"/>
      <c r="BT16" s="433"/>
      <c r="BU16" s="434"/>
      <c r="BV16" s="432">
        <v>3787579</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
      <c r="A17" s="175"/>
      <c r="B17" s="544"/>
      <c r="C17" s="545"/>
      <c r="D17" s="545"/>
      <c r="E17" s="545"/>
      <c r="F17" s="545"/>
      <c r="G17" s="545"/>
      <c r="H17" s="545"/>
      <c r="I17" s="545"/>
      <c r="J17" s="545"/>
      <c r="K17" s="546"/>
      <c r="L17" s="189"/>
      <c r="M17" s="525" t="s">
        <v>143</v>
      </c>
      <c r="N17" s="526"/>
      <c r="O17" s="526"/>
      <c r="P17" s="526"/>
      <c r="Q17" s="527"/>
      <c r="R17" s="509" t="s">
        <v>144</v>
      </c>
      <c r="S17" s="510"/>
      <c r="T17" s="510"/>
      <c r="U17" s="510"/>
      <c r="V17" s="511"/>
      <c r="W17" s="522" t="s">
        <v>145</v>
      </c>
      <c r="X17" s="418"/>
      <c r="Y17" s="418"/>
      <c r="Z17" s="418"/>
      <c r="AA17" s="418"/>
      <c r="AB17" s="419"/>
      <c r="AC17" s="385">
        <v>3115</v>
      </c>
      <c r="AD17" s="386"/>
      <c r="AE17" s="386"/>
      <c r="AF17" s="386"/>
      <c r="AG17" s="387"/>
      <c r="AH17" s="385">
        <v>3180</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1439100</v>
      </c>
      <c r="BO17" s="433"/>
      <c r="BP17" s="433"/>
      <c r="BQ17" s="433"/>
      <c r="BR17" s="433"/>
      <c r="BS17" s="433"/>
      <c r="BT17" s="433"/>
      <c r="BU17" s="434"/>
      <c r="BV17" s="432">
        <v>1386601</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
      <c r="A18" s="175"/>
      <c r="B18" s="482" t="s">
        <v>147</v>
      </c>
      <c r="C18" s="483"/>
      <c r="D18" s="483"/>
      <c r="E18" s="484"/>
      <c r="F18" s="484"/>
      <c r="G18" s="484"/>
      <c r="H18" s="484"/>
      <c r="I18" s="484"/>
      <c r="J18" s="484"/>
      <c r="K18" s="484"/>
      <c r="L18" s="485">
        <v>57.93</v>
      </c>
      <c r="M18" s="485"/>
      <c r="N18" s="485"/>
      <c r="O18" s="485"/>
      <c r="P18" s="485"/>
      <c r="Q18" s="485"/>
      <c r="R18" s="486"/>
      <c r="S18" s="486"/>
      <c r="T18" s="486"/>
      <c r="U18" s="486"/>
      <c r="V18" s="487"/>
      <c r="W18" s="503"/>
      <c r="X18" s="504"/>
      <c r="Y18" s="504"/>
      <c r="Z18" s="504"/>
      <c r="AA18" s="504"/>
      <c r="AB18" s="528"/>
      <c r="AC18" s="402">
        <v>61.7</v>
      </c>
      <c r="AD18" s="403"/>
      <c r="AE18" s="403"/>
      <c r="AF18" s="403"/>
      <c r="AG18" s="488"/>
      <c r="AH18" s="402">
        <v>61.3</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3460206</v>
      </c>
      <c r="BO18" s="433"/>
      <c r="BP18" s="433"/>
      <c r="BQ18" s="433"/>
      <c r="BR18" s="433"/>
      <c r="BS18" s="433"/>
      <c r="BT18" s="433"/>
      <c r="BU18" s="434"/>
      <c r="BV18" s="432">
        <v>3440292</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
      <c r="A19" s="175"/>
      <c r="B19" s="482" t="s">
        <v>149</v>
      </c>
      <c r="C19" s="483"/>
      <c r="D19" s="483"/>
      <c r="E19" s="484"/>
      <c r="F19" s="484"/>
      <c r="G19" s="484"/>
      <c r="H19" s="484"/>
      <c r="I19" s="484"/>
      <c r="J19" s="484"/>
      <c r="K19" s="484"/>
      <c r="L19" s="492">
        <v>175</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5898963</v>
      </c>
      <c r="BO19" s="433"/>
      <c r="BP19" s="433"/>
      <c r="BQ19" s="433"/>
      <c r="BR19" s="433"/>
      <c r="BS19" s="433"/>
      <c r="BT19" s="433"/>
      <c r="BU19" s="434"/>
      <c r="BV19" s="432">
        <v>5777997</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
      <c r="A20" s="175"/>
      <c r="B20" s="482" t="s">
        <v>151</v>
      </c>
      <c r="C20" s="483"/>
      <c r="D20" s="483"/>
      <c r="E20" s="484"/>
      <c r="F20" s="484"/>
      <c r="G20" s="484"/>
      <c r="H20" s="484"/>
      <c r="I20" s="484"/>
      <c r="J20" s="484"/>
      <c r="K20" s="484"/>
      <c r="L20" s="492">
        <v>3678</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
      <c r="A21" s="175"/>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15">
      <c r="A22" s="175"/>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10282595</v>
      </c>
      <c r="BO22" s="462"/>
      <c r="BP22" s="462"/>
      <c r="BQ22" s="462"/>
      <c r="BR22" s="462"/>
      <c r="BS22" s="462"/>
      <c r="BT22" s="462"/>
      <c r="BU22" s="463"/>
      <c r="BV22" s="461">
        <v>10892719</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15">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9542253</v>
      </c>
      <c r="BO23" s="433"/>
      <c r="BP23" s="433"/>
      <c r="BQ23" s="433"/>
      <c r="BR23" s="433"/>
      <c r="BS23" s="433"/>
      <c r="BT23" s="433"/>
      <c r="BU23" s="434"/>
      <c r="BV23" s="432">
        <v>10128156</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
      <c r="A24" s="175"/>
      <c r="B24" s="411"/>
      <c r="C24" s="412"/>
      <c r="D24" s="413"/>
      <c r="E24" s="388" t="s">
        <v>161</v>
      </c>
      <c r="F24" s="389"/>
      <c r="G24" s="389"/>
      <c r="H24" s="389"/>
      <c r="I24" s="389"/>
      <c r="J24" s="389"/>
      <c r="K24" s="390"/>
      <c r="L24" s="385">
        <v>1</v>
      </c>
      <c r="M24" s="386"/>
      <c r="N24" s="386"/>
      <c r="O24" s="386"/>
      <c r="P24" s="387"/>
      <c r="Q24" s="385">
        <v>7907</v>
      </c>
      <c r="R24" s="386"/>
      <c r="S24" s="386"/>
      <c r="T24" s="386"/>
      <c r="U24" s="386"/>
      <c r="V24" s="387"/>
      <c r="W24" s="475"/>
      <c r="X24" s="412"/>
      <c r="Y24" s="413"/>
      <c r="Z24" s="388" t="s">
        <v>162</v>
      </c>
      <c r="AA24" s="389"/>
      <c r="AB24" s="389"/>
      <c r="AC24" s="389"/>
      <c r="AD24" s="389"/>
      <c r="AE24" s="389"/>
      <c r="AF24" s="389"/>
      <c r="AG24" s="390"/>
      <c r="AH24" s="385">
        <v>114</v>
      </c>
      <c r="AI24" s="386"/>
      <c r="AJ24" s="386"/>
      <c r="AK24" s="386"/>
      <c r="AL24" s="387"/>
      <c r="AM24" s="385">
        <v>329118</v>
      </c>
      <c r="AN24" s="386"/>
      <c r="AO24" s="386"/>
      <c r="AP24" s="386"/>
      <c r="AQ24" s="386"/>
      <c r="AR24" s="387"/>
      <c r="AS24" s="385">
        <v>2887</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8527307</v>
      </c>
      <c r="BO24" s="433"/>
      <c r="BP24" s="433"/>
      <c r="BQ24" s="433"/>
      <c r="BR24" s="433"/>
      <c r="BS24" s="433"/>
      <c r="BT24" s="433"/>
      <c r="BU24" s="434"/>
      <c r="BV24" s="432">
        <v>8954116</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15">
      <c r="A25" s="175"/>
      <c r="B25" s="411"/>
      <c r="C25" s="412"/>
      <c r="D25" s="413"/>
      <c r="E25" s="388" t="s">
        <v>164</v>
      </c>
      <c r="F25" s="389"/>
      <c r="G25" s="389"/>
      <c r="H25" s="389"/>
      <c r="I25" s="389"/>
      <c r="J25" s="389"/>
      <c r="K25" s="390"/>
      <c r="L25" s="385">
        <v>1</v>
      </c>
      <c r="M25" s="386"/>
      <c r="N25" s="386"/>
      <c r="O25" s="386"/>
      <c r="P25" s="387"/>
      <c r="Q25" s="385">
        <v>5930</v>
      </c>
      <c r="R25" s="386"/>
      <c r="S25" s="386"/>
      <c r="T25" s="386"/>
      <c r="U25" s="386"/>
      <c r="V25" s="387"/>
      <c r="W25" s="475"/>
      <c r="X25" s="412"/>
      <c r="Y25" s="413"/>
      <c r="Z25" s="388" t="s">
        <v>165</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852239</v>
      </c>
      <c r="BO25" s="462"/>
      <c r="BP25" s="462"/>
      <c r="BQ25" s="462"/>
      <c r="BR25" s="462"/>
      <c r="BS25" s="462"/>
      <c r="BT25" s="462"/>
      <c r="BU25" s="463"/>
      <c r="BV25" s="461">
        <v>1006626</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15">
      <c r="A26" s="175"/>
      <c r="B26" s="411"/>
      <c r="C26" s="412"/>
      <c r="D26" s="413"/>
      <c r="E26" s="388" t="s">
        <v>167</v>
      </c>
      <c r="F26" s="389"/>
      <c r="G26" s="389"/>
      <c r="H26" s="389"/>
      <c r="I26" s="389"/>
      <c r="J26" s="389"/>
      <c r="K26" s="390"/>
      <c r="L26" s="385">
        <v>1</v>
      </c>
      <c r="M26" s="386"/>
      <c r="N26" s="386"/>
      <c r="O26" s="386"/>
      <c r="P26" s="387"/>
      <c r="Q26" s="385">
        <v>5532</v>
      </c>
      <c r="R26" s="386"/>
      <c r="S26" s="386"/>
      <c r="T26" s="386"/>
      <c r="U26" s="386"/>
      <c r="V26" s="387"/>
      <c r="W26" s="475"/>
      <c r="X26" s="412"/>
      <c r="Y26" s="413"/>
      <c r="Z26" s="388" t="s">
        <v>168</v>
      </c>
      <c r="AA26" s="443"/>
      <c r="AB26" s="443"/>
      <c r="AC26" s="443"/>
      <c r="AD26" s="443"/>
      <c r="AE26" s="443"/>
      <c r="AF26" s="443"/>
      <c r="AG26" s="444"/>
      <c r="AH26" s="385" t="s">
        <v>122</v>
      </c>
      <c r="AI26" s="386"/>
      <c r="AJ26" s="386"/>
      <c r="AK26" s="386"/>
      <c r="AL26" s="387"/>
      <c r="AM26" s="385" t="s">
        <v>122</v>
      </c>
      <c r="AN26" s="386"/>
      <c r="AO26" s="386"/>
      <c r="AP26" s="386"/>
      <c r="AQ26" s="386"/>
      <c r="AR26" s="387"/>
      <c r="AS26" s="385" t="s">
        <v>122</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t="s">
        <v>122</v>
      </c>
      <c r="BO26" s="433"/>
      <c r="BP26" s="433"/>
      <c r="BQ26" s="433"/>
      <c r="BR26" s="433"/>
      <c r="BS26" s="433"/>
      <c r="BT26" s="433"/>
      <c r="BU26" s="434"/>
      <c r="BV26" s="432" t="s">
        <v>122</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
      <c r="A27" s="175"/>
      <c r="B27" s="411"/>
      <c r="C27" s="412"/>
      <c r="D27" s="413"/>
      <c r="E27" s="388" t="s">
        <v>170</v>
      </c>
      <c r="F27" s="389"/>
      <c r="G27" s="389"/>
      <c r="H27" s="389"/>
      <c r="I27" s="389"/>
      <c r="J27" s="389"/>
      <c r="K27" s="390"/>
      <c r="L27" s="385">
        <v>1</v>
      </c>
      <c r="M27" s="386"/>
      <c r="N27" s="386"/>
      <c r="O27" s="386"/>
      <c r="P27" s="387"/>
      <c r="Q27" s="385">
        <v>3157</v>
      </c>
      <c r="R27" s="386"/>
      <c r="S27" s="386"/>
      <c r="T27" s="386"/>
      <c r="U27" s="386"/>
      <c r="V27" s="387"/>
      <c r="W27" s="475"/>
      <c r="X27" s="412"/>
      <c r="Y27" s="413"/>
      <c r="Z27" s="388" t="s">
        <v>171</v>
      </c>
      <c r="AA27" s="389"/>
      <c r="AB27" s="389"/>
      <c r="AC27" s="389"/>
      <c r="AD27" s="389"/>
      <c r="AE27" s="389"/>
      <c r="AF27" s="389"/>
      <c r="AG27" s="390"/>
      <c r="AH27" s="385">
        <v>1</v>
      </c>
      <c r="AI27" s="386"/>
      <c r="AJ27" s="386"/>
      <c r="AK27" s="386"/>
      <c r="AL27" s="387"/>
      <c r="AM27" s="385" t="s">
        <v>172</v>
      </c>
      <c r="AN27" s="386"/>
      <c r="AO27" s="386"/>
      <c r="AP27" s="386"/>
      <c r="AQ27" s="386"/>
      <c r="AR27" s="387"/>
      <c r="AS27" s="385" t="s">
        <v>172</v>
      </c>
      <c r="AT27" s="386"/>
      <c r="AU27" s="386"/>
      <c r="AV27" s="386"/>
      <c r="AW27" s="386"/>
      <c r="AX27" s="445"/>
      <c r="AY27" s="469" t="s">
        <v>173</v>
      </c>
      <c r="AZ27" s="470"/>
      <c r="BA27" s="470"/>
      <c r="BB27" s="470"/>
      <c r="BC27" s="470"/>
      <c r="BD27" s="470"/>
      <c r="BE27" s="470"/>
      <c r="BF27" s="470"/>
      <c r="BG27" s="470"/>
      <c r="BH27" s="470"/>
      <c r="BI27" s="470"/>
      <c r="BJ27" s="470"/>
      <c r="BK27" s="470"/>
      <c r="BL27" s="470"/>
      <c r="BM27" s="471"/>
      <c r="BN27" s="466" t="s">
        <v>122</v>
      </c>
      <c r="BO27" s="467"/>
      <c r="BP27" s="467"/>
      <c r="BQ27" s="467"/>
      <c r="BR27" s="467"/>
      <c r="BS27" s="467"/>
      <c r="BT27" s="467"/>
      <c r="BU27" s="468"/>
      <c r="BV27" s="466" t="s">
        <v>122</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15">
      <c r="A28" s="175"/>
      <c r="B28" s="411"/>
      <c r="C28" s="412"/>
      <c r="D28" s="413"/>
      <c r="E28" s="388" t="s">
        <v>174</v>
      </c>
      <c r="F28" s="389"/>
      <c r="G28" s="389"/>
      <c r="H28" s="389"/>
      <c r="I28" s="389"/>
      <c r="J28" s="389"/>
      <c r="K28" s="390"/>
      <c r="L28" s="385">
        <v>1</v>
      </c>
      <c r="M28" s="386"/>
      <c r="N28" s="386"/>
      <c r="O28" s="386"/>
      <c r="P28" s="387"/>
      <c r="Q28" s="385">
        <v>2605</v>
      </c>
      <c r="R28" s="386"/>
      <c r="S28" s="386"/>
      <c r="T28" s="386"/>
      <c r="U28" s="386"/>
      <c r="V28" s="387"/>
      <c r="W28" s="475"/>
      <c r="X28" s="412"/>
      <c r="Y28" s="413"/>
      <c r="Z28" s="388" t="s">
        <v>175</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176</v>
      </c>
      <c r="AZ28" s="450"/>
      <c r="BA28" s="450"/>
      <c r="BB28" s="451"/>
      <c r="BC28" s="458" t="s">
        <v>46</v>
      </c>
      <c r="BD28" s="459"/>
      <c r="BE28" s="459"/>
      <c r="BF28" s="459"/>
      <c r="BG28" s="459"/>
      <c r="BH28" s="459"/>
      <c r="BI28" s="459"/>
      <c r="BJ28" s="459"/>
      <c r="BK28" s="459"/>
      <c r="BL28" s="459"/>
      <c r="BM28" s="460"/>
      <c r="BN28" s="461">
        <v>1622595</v>
      </c>
      <c r="BO28" s="462"/>
      <c r="BP28" s="462"/>
      <c r="BQ28" s="462"/>
      <c r="BR28" s="462"/>
      <c r="BS28" s="462"/>
      <c r="BT28" s="462"/>
      <c r="BU28" s="463"/>
      <c r="BV28" s="461">
        <v>1591216</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15">
      <c r="A29" s="175"/>
      <c r="B29" s="411"/>
      <c r="C29" s="412"/>
      <c r="D29" s="413"/>
      <c r="E29" s="388" t="s">
        <v>177</v>
      </c>
      <c r="F29" s="389"/>
      <c r="G29" s="389"/>
      <c r="H29" s="389"/>
      <c r="I29" s="389"/>
      <c r="J29" s="389"/>
      <c r="K29" s="390"/>
      <c r="L29" s="385">
        <v>9</v>
      </c>
      <c r="M29" s="386"/>
      <c r="N29" s="386"/>
      <c r="O29" s="386"/>
      <c r="P29" s="387"/>
      <c r="Q29" s="385">
        <v>2373</v>
      </c>
      <c r="R29" s="386"/>
      <c r="S29" s="386"/>
      <c r="T29" s="386"/>
      <c r="U29" s="386"/>
      <c r="V29" s="387"/>
      <c r="W29" s="476"/>
      <c r="X29" s="477"/>
      <c r="Y29" s="478"/>
      <c r="Z29" s="388" t="s">
        <v>178</v>
      </c>
      <c r="AA29" s="389"/>
      <c r="AB29" s="389"/>
      <c r="AC29" s="389"/>
      <c r="AD29" s="389"/>
      <c r="AE29" s="389"/>
      <c r="AF29" s="389"/>
      <c r="AG29" s="390"/>
      <c r="AH29" s="385">
        <v>115</v>
      </c>
      <c r="AI29" s="386"/>
      <c r="AJ29" s="386"/>
      <c r="AK29" s="386"/>
      <c r="AL29" s="387"/>
      <c r="AM29" s="385">
        <v>331937</v>
      </c>
      <c r="AN29" s="386"/>
      <c r="AO29" s="386"/>
      <c r="AP29" s="386"/>
      <c r="AQ29" s="386"/>
      <c r="AR29" s="387"/>
      <c r="AS29" s="385">
        <v>2886</v>
      </c>
      <c r="AT29" s="386"/>
      <c r="AU29" s="386"/>
      <c r="AV29" s="386"/>
      <c r="AW29" s="386"/>
      <c r="AX29" s="445"/>
      <c r="AY29" s="452"/>
      <c r="AZ29" s="453"/>
      <c r="BA29" s="453"/>
      <c r="BB29" s="454"/>
      <c r="BC29" s="446" t="s">
        <v>179</v>
      </c>
      <c r="BD29" s="447"/>
      <c r="BE29" s="447"/>
      <c r="BF29" s="447"/>
      <c r="BG29" s="447"/>
      <c r="BH29" s="447"/>
      <c r="BI29" s="447"/>
      <c r="BJ29" s="447"/>
      <c r="BK29" s="447"/>
      <c r="BL29" s="447"/>
      <c r="BM29" s="448"/>
      <c r="BN29" s="432">
        <v>505216</v>
      </c>
      <c r="BO29" s="433"/>
      <c r="BP29" s="433"/>
      <c r="BQ29" s="433"/>
      <c r="BR29" s="433"/>
      <c r="BS29" s="433"/>
      <c r="BT29" s="433"/>
      <c r="BU29" s="434"/>
      <c r="BV29" s="432">
        <v>448077</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180</v>
      </c>
      <c r="X30" s="400"/>
      <c r="Y30" s="400"/>
      <c r="Z30" s="400"/>
      <c r="AA30" s="400"/>
      <c r="AB30" s="400"/>
      <c r="AC30" s="400"/>
      <c r="AD30" s="400"/>
      <c r="AE30" s="400"/>
      <c r="AF30" s="400"/>
      <c r="AG30" s="401"/>
      <c r="AH30" s="402">
        <v>92.4</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3237869</v>
      </c>
      <c r="BO30" s="467"/>
      <c r="BP30" s="467"/>
      <c r="BQ30" s="467"/>
      <c r="BR30" s="467"/>
      <c r="BS30" s="467"/>
      <c r="BT30" s="467"/>
      <c r="BU30" s="468"/>
      <c r="BV30" s="466">
        <v>1770063</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15">
      <c r="A31" s="175"/>
      <c r="B31" s="197"/>
      <c r="DI31" s="198"/>
    </row>
    <row r="32" spans="1:113" ht="13.5" customHeight="1" x14ac:dyDescent="0.15">
      <c r="A32" s="175"/>
      <c r="B32" s="199"/>
      <c r="C32" s="391" t="s">
        <v>181</v>
      </c>
      <c r="D32" s="391"/>
      <c r="E32" s="391"/>
      <c r="F32" s="391"/>
      <c r="G32" s="391"/>
      <c r="H32" s="391"/>
      <c r="I32" s="391"/>
      <c r="J32" s="391"/>
      <c r="K32" s="391"/>
      <c r="L32" s="391"/>
      <c r="M32" s="391"/>
      <c r="N32" s="391"/>
      <c r="O32" s="391"/>
      <c r="P32" s="391"/>
      <c r="Q32" s="391"/>
      <c r="R32" s="391"/>
      <c r="S32" s="391"/>
      <c r="U32" s="392" t="s">
        <v>182</v>
      </c>
      <c r="V32" s="392"/>
      <c r="W32" s="392"/>
      <c r="X32" s="392"/>
      <c r="Y32" s="392"/>
      <c r="Z32" s="392"/>
      <c r="AA32" s="392"/>
      <c r="AB32" s="392"/>
      <c r="AC32" s="392"/>
      <c r="AD32" s="392"/>
      <c r="AE32" s="392"/>
      <c r="AF32" s="392"/>
      <c r="AG32" s="392"/>
      <c r="AH32" s="392"/>
      <c r="AI32" s="392"/>
      <c r="AJ32" s="392"/>
      <c r="AK32" s="392"/>
      <c r="AM32" s="392" t="s">
        <v>183</v>
      </c>
      <c r="AN32" s="392"/>
      <c r="AO32" s="392"/>
      <c r="AP32" s="392"/>
      <c r="AQ32" s="392"/>
      <c r="AR32" s="392"/>
      <c r="AS32" s="392"/>
      <c r="AT32" s="392"/>
      <c r="AU32" s="392"/>
      <c r="AV32" s="392"/>
      <c r="AW32" s="392"/>
      <c r="AX32" s="392"/>
      <c r="AY32" s="392"/>
      <c r="AZ32" s="392"/>
      <c r="BA32" s="392"/>
      <c r="BB32" s="392"/>
      <c r="BC32" s="392"/>
      <c r="BE32" s="392" t="s">
        <v>184</v>
      </c>
      <c r="BF32" s="392"/>
      <c r="BG32" s="392"/>
      <c r="BH32" s="392"/>
      <c r="BI32" s="392"/>
      <c r="BJ32" s="392"/>
      <c r="BK32" s="392"/>
      <c r="BL32" s="392"/>
      <c r="BM32" s="392"/>
      <c r="BN32" s="392"/>
      <c r="BO32" s="392"/>
      <c r="BP32" s="392"/>
      <c r="BQ32" s="392"/>
      <c r="BR32" s="392"/>
      <c r="BS32" s="392"/>
      <c r="BT32" s="392"/>
      <c r="BU32" s="392"/>
      <c r="BW32" s="392" t="s">
        <v>185</v>
      </c>
      <c r="BX32" s="392"/>
      <c r="BY32" s="392"/>
      <c r="BZ32" s="392"/>
      <c r="CA32" s="392"/>
      <c r="CB32" s="392"/>
      <c r="CC32" s="392"/>
      <c r="CD32" s="392"/>
      <c r="CE32" s="392"/>
      <c r="CF32" s="392"/>
      <c r="CG32" s="392"/>
      <c r="CH32" s="392"/>
      <c r="CI32" s="392"/>
      <c r="CJ32" s="392"/>
      <c r="CK32" s="392"/>
      <c r="CL32" s="392"/>
      <c r="CM32" s="392"/>
      <c r="CO32" s="392" t="s">
        <v>186</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15">
      <c r="A33" s="175"/>
      <c r="B33" s="199"/>
      <c r="C33" s="384" t="s">
        <v>187</v>
      </c>
      <c r="D33" s="384"/>
      <c r="E33" s="383" t="s">
        <v>188</v>
      </c>
      <c r="F33" s="383"/>
      <c r="G33" s="383"/>
      <c r="H33" s="383"/>
      <c r="I33" s="383"/>
      <c r="J33" s="383"/>
      <c r="K33" s="383"/>
      <c r="L33" s="383"/>
      <c r="M33" s="383"/>
      <c r="N33" s="383"/>
      <c r="O33" s="383"/>
      <c r="P33" s="383"/>
      <c r="Q33" s="383"/>
      <c r="R33" s="383"/>
      <c r="S33" s="383"/>
      <c r="T33" s="200"/>
      <c r="U33" s="384" t="s">
        <v>187</v>
      </c>
      <c r="V33" s="384"/>
      <c r="W33" s="383" t="s">
        <v>188</v>
      </c>
      <c r="X33" s="383"/>
      <c r="Y33" s="383"/>
      <c r="Z33" s="383"/>
      <c r="AA33" s="383"/>
      <c r="AB33" s="383"/>
      <c r="AC33" s="383"/>
      <c r="AD33" s="383"/>
      <c r="AE33" s="383"/>
      <c r="AF33" s="383"/>
      <c r="AG33" s="383"/>
      <c r="AH33" s="383"/>
      <c r="AI33" s="383"/>
      <c r="AJ33" s="383"/>
      <c r="AK33" s="383"/>
      <c r="AL33" s="200"/>
      <c r="AM33" s="384" t="s">
        <v>187</v>
      </c>
      <c r="AN33" s="384"/>
      <c r="AO33" s="383" t="s">
        <v>188</v>
      </c>
      <c r="AP33" s="383"/>
      <c r="AQ33" s="383"/>
      <c r="AR33" s="383"/>
      <c r="AS33" s="383"/>
      <c r="AT33" s="383"/>
      <c r="AU33" s="383"/>
      <c r="AV33" s="383"/>
      <c r="AW33" s="383"/>
      <c r="AX33" s="383"/>
      <c r="AY33" s="383"/>
      <c r="AZ33" s="383"/>
      <c r="BA33" s="383"/>
      <c r="BB33" s="383"/>
      <c r="BC33" s="383"/>
      <c r="BD33" s="201"/>
      <c r="BE33" s="383" t="s">
        <v>189</v>
      </c>
      <c r="BF33" s="383"/>
      <c r="BG33" s="383" t="s">
        <v>190</v>
      </c>
      <c r="BH33" s="383"/>
      <c r="BI33" s="383"/>
      <c r="BJ33" s="383"/>
      <c r="BK33" s="383"/>
      <c r="BL33" s="383"/>
      <c r="BM33" s="383"/>
      <c r="BN33" s="383"/>
      <c r="BO33" s="383"/>
      <c r="BP33" s="383"/>
      <c r="BQ33" s="383"/>
      <c r="BR33" s="383"/>
      <c r="BS33" s="383"/>
      <c r="BT33" s="383"/>
      <c r="BU33" s="383"/>
      <c r="BV33" s="201"/>
      <c r="BW33" s="384" t="s">
        <v>189</v>
      </c>
      <c r="BX33" s="384"/>
      <c r="BY33" s="383" t="s">
        <v>191</v>
      </c>
      <c r="BZ33" s="383"/>
      <c r="CA33" s="383"/>
      <c r="CB33" s="383"/>
      <c r="CC33" s="383"/>
      <c r="CD33" s="383"/>
      <c r="CE33" s="383"/>
      <c r="CF33" s="383"/>
      <c r="CG33" s="383"/>
      <c r="CH33" s="383"/>
      <c r="CI33" s="383"/>
      <c r="CJ33" s="383"/>
      <c r="CK33" s="383"/>
      <c r="CL33" s="383"/>
      <c r="CM33" s="383"/>
      <c r="CN33" s="200"/>
      <c r="CO33" s="384" t="s">
        <v>187</v>
      </c>
      <c r="CP33" s="384"/>
      <c r="CQ33" s="383" t="s">
        <v>192</v>
      </c>
      <c r="CR33" s="383"/>
      <c r="CS33" s="383"/>
      <c r="CT33" s="383"/>
      <c r="CU33" s="383"/>
      <c r="CV33" s="383"/>
      <c r="CW33" s="383"/>
      <c r="CX33" s="383"/>
      <c r="CY33" s="383"/>
      <c r="CZ33" s="383"/>
      <c r="DA33" s="383"/>
      <c r="DB33" s="383"/>
      <c r="DC33" s="383"/>
      <c r="DD33" s="383"/>
      <c r="DE33" s="383"/>
      <c r="DF33" s="200"/>
      <c r="DG33" s="382" t="s">
        <v>193</v>
      </c>
      <c r="DH33" s="382"/>
      <c r="DI33" s="202"/>
    </row>
    <row r="34" spans="1:113" ht="32.25" customHeight="1" x14ac:dyDescent="0.15">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2</v>
      </c>
      <c r="V34" s="380"/>
      <c r="W34" s="381" t="str">
        <f>IF('各会計、関係団体の財政状況及び健全化判断比率'!B28="","",'各会計、関係団体の財政状況及び健全化判断比率'!B28)</f>
        <v>国民健康保険特別会計</v>
      </c>
      <c r="X34" s="381"/>
      <c r="Y34" s="381"/>
      <c r="Z34" s="381"/>
      <c r="AA34" s="381"/>
      <c r="AB34" s="381"/>
      <c r="AC34" s="381"/>
      <c r="AD34" s="381"/>
      <c r="AE34" s="381"/>
      <c r="AF34" s="381"/>
      <c r="AG34" s="381"/>
      <c r="AH34" s="381"/>
      <c r="AI34" s="381"/>
      <c r="AJ34" s="381"/>
      <c r="AK34" s="381"/>
      <c r="AL34" s="175"/>
      <c r="AM34" s="380">
        <f>IF(AO34="","",MAX(C34:D43,U34:V43)+1)</f>
        <v>5</v>
      </c>
      <c r="AN34" s="380"/>
      <c r="AO34" s="381" t="str">
        <f>IF('各会計、関係団体の財政状況及び健全化判断比率'!B31="","",'各会計、関係団体の財政状況及び健全化判断比率'!B31)</f>
        <v>上水道事業会計</v>
      </c>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6</v>
      </c>
      <c r="BX34" s="380"/>
      <c r="BY34" s="381" t="str">
        <f>IF('各会計、関係団体の財政状況及び健全化判断比率'!B68="","",'各会計、関係団体の財政状況及び健全化判断比率'!B68)</f>
        <v>御船地区衛生施設組合</v>
      </c>
      <c r="BZ34" s="381"/>
      <c r="CA34" s="381"/>
      <c r="CB34" s="381"/>
      <c r="CC34" s="381"/>
      <c r="CD34" s="381"/>
      <c r="CE34" s="381"/>
      <c r="CF34" s="381"/>
      <c r="CG34" s="381"/>
      <c r="CH34" s="381"/>
      <c r="CI34" s="381"/>
      <c r="CJ34" s="381"/>
      <c r="CK34" s="381"/>
      <c r="CL34" s="381"/>
      <c r="CM34" s="381"/>
      <c r="CN34" s="175"/>
      <c r="CO34" s="380" t="str">
        <f>IF(CQ34="","",MAX(C34:D43,U34:V43,AM34:AN43,BE34:BF43,BW34:BX43)+1)</f>
        <v/>
      </c>
      <c r="CP34" s="380"/>
      <c r="CQ34" s="381" t="str">
        <f>IF('各会計、関係団体の財政状況及び健全化判断比率'!BS7="","",'各会計、関係団体の財政状況及び健全化判断比率'!BS7)</f>
        <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202"/>
    </row>
    <row r="35" spans="1:113" ht="32.25" customHeight="1" x14ac:dyDescent="0.15">
      <c r="A35" s="175"/>
      <c r="B35" s="199"/>
      <c r="C35" s="380" t="str">
        <f>IF(E35="","",C34+1)</f>
        <v/>
      </c>
      <c r="D35" s="380"/>
      <c r="E35" s="381" t="str">
        <f>IF('各会計、関係団体の財政状況及び健全化判断比率'!B8="","",'各会計、関係団体の財政状況及び健全化判断比率'!B8)</f>
        <v/>
      </c>
      <c r="F35" s="381"/>
      <c r="G35" s="381"/>
      <c r="H35" s="381"/>
      <c r="I35" s="381"/>
      <c r="J35" s="381"/>
      <c r="K35" s="381"/>
      <c r="L35" s="381"/>
      <c r="M35" s="381"/>
      <c r="N35" s="381"/>
      <c r="O35" s="381"/>
      <c r="P35" s="381"/>
      <c r="Q35" s="381"/>
      <c r="R35" s="381"/>
      <c r="S35" s="381"/>
      <c r="T35" s="175"/>
      <c r="U35" s="380">
        <f>IF(W35="","",U34+1)</f>
        <v>3</v>
      </c>
      <c r="V35" s="380"/>
      <c r="W35" s="381" t="str">
        <f>IF('各会計、関係団体の財政状況及び健全化判断比率'!B29="","",'各会計、関係団体の財政状況及び健全化判断比率'!B29)</f>
        <v>介護保険特別会計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7</v>
      </c>
      <c r="BX35" s="380"/>
      <c r="BY35" s="381" t="str">
        <f>IF('各会計、関係団体の財政状況及び健全化判断比率'!B69="","",'各会計、関係団体の財政状況及び健全化判断比率'!B69)</f>
        <v>御船町・甲佐町衛生施設組合</v>
      </c>
      <c r="BZ35" s="381"/>
      <c r="CA35" s="381"/>
      <c r="CB35" s="381"/>
      <c r="CC35" s="381"/>
      <c r="CD35" s="381"/>
      <c r="CE35" s="381"/>
      <c r="CF35" s="381"/>
      <c r="CG35" s="381"/>
      <c r="CH35" s="381"/>
      <c r="CI35" s="381"/>
      <c r="CJ35" s="381"/>
      <c r="CK35" s="381"/>
      <c r="CL35" s="381"/>
      <c r="CM35" s="381"/>
      <c r="CN35" s="175"/>
      <c r="CO35" s="380" t="str">
        <f t="shared" ref="CO35:CO43" si="3">IF(CQ35="","",CO34+1)</f>
        <v/>
      </c>
      <c r="CP35" s="380"/>
      <c r="CQ35" s="381" t="str">
        <f>IF('各会計、関係団体の財政状況及び健全化判断比率'!BS8="","",'各会計、関係団体の財政状況及び健全化判断比率'!BS8)</f>
        <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15">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4</v>
      </c>
      <c r="V36" s="380"/>
      <c r="W36" s="381" t="str">
        <f>IF('各会計、関係団体の財政状況及び健全化判断比率'!B30="","",'各会計、関係団体の財政状況及び健全化判断比率'!B30)</f>
        <v>後期高齢者医療特別会計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8</v>
      </c>
      <c r="BX36" s="380"/>
      <c r="BY36" s="381" t="str">
        <f>IF('各会計、関係団体の財政状況及び健全化判断比率'!B70="","",'各会計、関係団体の財政状況及び健全化判断比率'!B70)</f>
        <v>上益城消防組合</v>
      </c>
      <c r="BZ36" s="381"/>
      <c r="CA36" s="381"/>
      <c r="CB36" s="381"/>
      <c r="CC36" s="381"/>
      <c r="CD36" s="381"/>
      <c r="CE36" s="381"/>
      <c r="CF36" s="381"/>
      <c r="CG36" s="381"/>
      <c r="CH36" s="381"/>
      <c r="CI36" s="381"/>
      <c r="CJ36" s="381"/>
      <c r="CK36" s="381"/>
      <c r="CL36" s="381"/>
      <c r="CM36" s="381"/>
      <c r="CN36" s="175"/>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15">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9</v>
      </c>
      <c r="BX37" s="380"/>
      <c r="BY37" s="381" t="str">
        <f>IF('各会計、関係団体の財政状況及び健全化判断比率'!B71="","",'各会計、関係団体の財政状況及び健全化判断比率'!B71)</f>
        <v>上益城広域連合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15">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10</v>
      </c>
      <c r="BX38" s="380"/>
      <c r="BY38" s="381" t="str">
        <f>IF('各会計、関係団体の財政状況及び健全化判断比率'!B72="","",'各会計、関係団体の財政状況及び健全化判断比率'!B72)</f>
        <v>熊本県後期高齢者医療広域連合（一般会計）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15">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11</v>
      </c>
      <c r="BX39" s="380"/>
      <c r="BY39" s="381" t="str">
        <f>IF('各会計、関係団体の財政状況及び健全化判断比率'!B73="","",'各会計、関係団体の財政状況及び健全化判断比率'!B73)</f>
        <v>熊本県後期高齢者医療広域連合（後期高齢者医療特別会計）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15">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12</v>
      </c>
      <c r="BX40" s="380"/>
      <c r="BY40" s="381" t="str">
        <f>IF('各会計、関係団体の財政状況及び健全化判断比率'!B74="","",'各会計、関係団体の財政状況及び健全化判断比率'!B74)</f>
        <v>熊本県市町村総合事務組合</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15">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t="str">
        <f t="shared" si="2"/>
        <v/>
      </c>
      <c r="BX41" s="380"/>
      <c r="BY41" s="381" t="str">
        <f>IF('各会計、関係団体の財政状況及び健全化判断比率'!B75="","",'各会計、関係団体の財政状況及び健全化判断比率'!B75)</f>
        <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15">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15">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15"/>
    <row r="46" spans="1:113" x14ac:dyDescent="0.15">
      <c r="B46" s="174" t="s">
        <v>194</v>
      </c>
      <c r="E46" s="377" t="s">
        <v>195</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15">
      <c r="E47" s="377" t="s">
        <v>196</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15">
      <c r="E48" s="377" t="s">
        <v>197</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15">
      <c r="E49" s="379" t="s">
        <v>198</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15">
      <c r="E50" s="377" t="s">
        <v>199</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15">
      <c r="E51" s="377" t="s">
        <v>200</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15">
      <c r="E52" s="377" t="s">
        <v>201</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15">
      <c r="E53" s="377" t="s">
        <v>202</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15"/>
    <row r="55" spans="5:113" x14ac:dyDescent="0.15"/>
    <row r="56" spans="5:113" x14ac:dyDescent="0.15"/>
  </sheetData>
  <sheetProtection algorithmName="SHA-512" hashValue="aL51Sv9qqksY/aSNY55xgKWf1C6rEZ8GM9l9UrIGa9t8xq0WGJKDvEAnAkJNSiUSeD4D60H3K01QDzPdFwcYiw==" saltValue="gmmMJ8o4wVnoBYz4rD2dY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42" orientation="portrait"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15">
      <c r="A34" s="22"/>
      <c r="B34" s="31"/>
      <c r="C34" s="1162" t="s">
        <v>532</v>
      </c>
      <c r="D34" s="1162"/>
      <c r="E34" s="1163"/>
      <c r="F34" s="32">
        <v>10.210000000000001</v>
      </c>
      <c r="G34" s="33">
        <v>12.77</v>
      </c>
      <c r="H34" s="33">
        <v>17.39</v>
      </c>
      <c r="I34" s="33">
        <v>23.03</v>
      </c>
      <c r="J34" s="34">
        <v>20.71</v>
      </c>
      <c r="K34" s="22"/>
      <c r="L34" s="22"/>
      <c r="M34" s="22"/>
      <c r="N34" s="22"/>
      <c r="O34" s="22"/>
      <c r="P34" s="22"/>
    </row>
    <row r="35" spans="1:16" ht="39" customHeight="1" x14ac:dyDescent="0.15">
      <c r="A35" s="22"/>
      <c r="B35" s="35"/>
      <c r="C35" s="1158" t="s">
        <v>533</v>
      </c>
      <c r="D35" s="1158"/>
      <c r="E35" s="1159"/>
      <c r="F35" s="36">
        <v>3.7</v>
      </c>
      <c r="G35" s="37">
        <v>4.96</v>
      </c>
      <c r="H35" s="37">
        <v>3.99</v>
      </c>
      <c r="I35" s="37">
        <v>3.03</v>
      </c>
      <c r="J35" s="38">
        <v>3.59</v>
      </c>
      <c r="K35" s="22"/>
      <c r="L35" s="22"/>
      <c r="M35" s="22"/>
      <c r="N35" s="22"/>
      <c r="O35" s="22"/>
      <c r="P35" s="22"/>
    </row>
    <row r="36" spans="1:16" ht="39" customHeight="1" x14ac:dyDescent="0.15">
      <c r="A36" s="22"/>
      <c r="B36" s="35"/>
      <c r="C36" s="1158" t="s">
        <v>534</v>
      </c>
      <c r="D36" s="1158"/>
      <c r="E36" s="1159"/>
      <c r="F36" s="36">
        <v>2.61</v>
      </c>
      <c r="G36" s="37">
        <v>1.54</v>
      </c>
      <c r="H36" s="37">
        <v>1.35</v>
      </c>
      <c r="I36" s="37">
        <v>1.62</v>
      </c>
      <c r="J36" s="38">
        <v>1.41</v>
      </c>
      <c r="K36" s="22"/>
      <c r="L36" s="22"/>
      <c r="M36" s="22"/>
      <c r="N36" s="22"/>
      <c r="O36" s="22"/>
      <c r="P36" s="22"/>
    </row>
    <row r="37" spans="1:16" ht="39" customHeight="1" x14ac:dyDescent="0.15">
      <c r="A37" s="22"/>
      <c r="B37" s="35"/>
      <c r="C37" s="1158" t="s">
        <v>535</v>
      </c>
      <c r="D37" s="1158"/>
      <c r="E37" s="1159"/>
      <c r="F37" s="36">
        <v>0.71</v>
      </c>
      <c r="G37" s="37">
        <v>0.96</v>
      </c>
      <c r="H37" s="37">
        <v>1.66</v>
      </c>
      <c r="I37" s="37">
        <v>0.9</v>
      </c>
      <c r="J37" s="38">
        <v>0.64</v>
      </c>
      <c r="K37" s="22"/>
      <c r="L37" s="22"/>
      <c r="M37" s="22"/>
      <c r="N37" s="22"/>
      <c r="O37" s="22"/>
      <c r="P37" s="22"/>
    </row>
    <row r="38" spans="1:16" ht="39" customHeight="1" x14ac:dyDescent="0.15">
      <c r="A38" s="22"/>
      <c r="B38" s="35"/>
      <c r="C38" s="1158" t="s">
        <v>536</v>
      </c>
      <c r="D38" s="1158"/>
      <c r="E38" s="1159"/>
      <c r="F38" s="36">
        <v>0.05</v>
      </c>
      <c r="G38" s="37">
        <v>0.05</v>
      </c>
      <c r="H38" s="37">
        <v>0.02</v>
      </c>
      <c r="I38" s="37">
        <v>0.02</v>
      </c>
      <c r="J38" s="38">
        <v>0.08</v>
      </c>
      <c r="K38" s="22"/>
      <c r="L38" s="22"/>
      <c r="M38" s="22"/>
      <c r="N38" s="22"/>
      <c r="O38" s="22"/>
      <c r="P38" s="22"/>
    </row>
    <row r="39" spans="1:16" ht="39" customHeight="1" x14ac:dyDescent="0.15">
      <c r="A39" s="22"/>
      <c r="B39" s="35"/>
      <c r="C39" s="1158"/>
      <c r="D39" s="1158"/>
      <c r="E39" s="1159"/>
      <c r="F39" s="36"/>
      <c r="G39" s="37"/>
      <c r="H39" s="37"/>
      <c r="I39" s="37"/>
      <c r="J39" s="38"/>
      <c r="K39" s="22"/>
      <c r="L39" s="22"/>
      <c r="M39" s="22"/>
      <c r="N39" s="22"/>
      <c r="O39" s="22"/>
      <c r="P39" s="22"/>
    </row>
    <row r="40" spans="1:16" ht="39" customHeight="1" x14ac:dyDescent="0.15">
      <c r="A40" s="22"/>
      <c r="B40" s="35"/>
      <c r="C40" s="1158"/>
      <c r="D40" s="1158"/>
      <c r="E40" s="1159"/>
      <c r="F40" s="36"/>
      <c r="G40" s="37"/>
      <c r="H40" s="37"/>
      <c r="I40" s="37"/>
      <c r="J40" s="38"/>
      <c r="K40" s="22"/>
      <c r="L40" s="22"/>
      <c r="M40" s="22"/>
      <c r="N40" s="22"/>
      <c r="O40" s="22"/>
      <c r="P40" s="22"/>
    </row>
    <row r="41" spans="1:16" ht="39" customHeight="1" x14ac:dyDescent="0.15">
      <c r="A41" s="22"/>
      <c r="B41" s="35"/>
      <c r="C41" s="1158"/>
      <c r="D41" s="1158"/>
      <c r="E41" s="1159"/>
      <c r="F41" s="36"/>
      <c r="G41" s="37"/>
      <c r="H41" s="37"/>
      <c r="I41" s="37"/>
      <c r="J41" s="38"/>
      <c r="K41" s="22"/>
      <c r="L41" s="22"/>
      <c r="M41" s="22"/>
      <c r="N41" s="22"/>
      <c r="O41" s="22"/>
      <c r="P41" s="22"/>
    </row>
    <row r="42" spans="1:16" ht="39" customHeight="1" x14ac:dyDescent="0.15">
      <c r="A42" s="22"/>
      <c r="B42" s="39"/>
      <c r="C42" s="1158" t="s">
        <v>537</v>
      </c>
      <c r="D42" s="1158"/>
      <c r="E42" s="1159"/>
      <c r="F42" s="36" t="s">
        <v>485</v>
      </c>
      <c r="G42" s="37" t="s">
        <v>485</v>
      </c>
      <c r="H42" s="37" t="s">
        <v>485</v>
      </c>
      <c r="I42" s="37" t="s">
        <v>485</v>
      </c>
      <c r="J42" s="38" t="s">
        <v>485</v>
      </c>
      <c r="K42" s="22"/>
      <c r="L42" s="22"/>
      <c r="M42" s="22"/>
      <c r="N42" s="22"/>
      <c r="O42" s="22"/>
      <c r="P42" s="22"/>
    </row>
    <row r="43" spans="1:16" ht="39" customHeight="1" thickBot="1" x14ac:dyDescent="0.2">
      <c r="A43" s="22"/>
      <c r="B43" s="40"/>
      <c r="C43" s="1160" t="s">
        <v>538</v>
      </c>
      <c r="D43" s="1160"/>
      <c r="E43" s="1161"/>
      <c r="F43" s="41" t="s">
        <v>485</v>
      </c>
      <c r="G43" s="42" t="s">
        <v>485</v>
      </c>
      <c r="H43" s="42" t="s">
        <v>485</v>
      </c>
      <c r="I43" s="42" t="s">
        <v>485</v>
      </c>
      <c r="J43" s="43" t="s">
        <v>485</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Y7RUUe3zSoZOS7mlYr6M9CRipp8lixJkWN4nNq/2ZfXZT3NMz4ZNw93HjmsuRlMOsXz4/3h8cQDaPM0eSUAEOg==" saltValue="evX/q5utOOJckJx8feDp6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42" orientation="portrait"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15">
      <c r="A45" s="46"/>
      <c r="B45" s="1187" t="s">
        <v>9</v>
      </c>
      <c r="C45" s="1188"/>
      <c r="D45" s="56"/>
      <c r="E45" s="1193" t="s">
        <v>10</v>
      </c>
      <c r="F45" s="1193"/>
      <c r="G45" s="1193"/>
      <c r="H45" s="1193"/>
      <c r="I45" s="1193"/>
      <c r="J45" s="1194"/>
      <c r="K45" s="57">
        <v>768</v>
      </c>
      <c r="L45" s="58">
        <v>952</v>
      </c>
      <c r="M45" s="58">
        <v>1020</v>
      </c>
      <c r="N45" s="58">
        <v>1115</v>
      </c>
      <c r="O45" s="59">
        <v>1146</v>
      </c>
      <c r="P45" s="46"/>
      <c r="Q45" s="46"/>
      <c r="R45" s="46"/>
      <c r="S45" s="46"/>
      <c r="T45" s="46"/>
      <c r="U45" s="46"/>
    </row>
    <row r="46" spans="1:21" ht="30.75" customHeight="1" x14ac:dyDescent="0.15">
      <c r="A46" s="46"/>
      <c r="B46" s="1189"/>
      <c r="C46" s="1190"/>
      <c r="D46" s="60"/>
      <c r="E46" s="1166" t="s">
        <v>11</v>
      </c>
      <c r="F46" s="1166"/>
      <c r="G46" s="1166"/>
      <c r="H46" s="1166"/>
      <c r="I46" s="1166"/>
      <c r="J46" s="1167"/>
      <c r="K46" s="61" t="s">
        <v>485</v>
      </c>
      <c r="L46" s="62" t="s">
        <v>485</v>
      </c>
      <c r="M46" s="62" t="s">
        <v>485</v>
      </c>
      <c r="N46" s="62" t="s">
        <v>485</v>
      </c>
      <c r="O46" s="63" t="s">
        <v>485</v>
      </c>
      <c r="P46" s="46"/>
      <c r="Q46" s="46"/>
      <c r="R46" s="46"/>
      <c r="S46" s="46"/>
      <c r="T46" s="46"/>
      <c r="U46" s="46"/>
    </row>
    <row r="47" spans="1:21" ht="30.75" customHeight="1" x14ac:dyDescent="0.15">
      <c r="A47" s="46"/>
      <c r="B47" s="1189"/>
      <c r="C47" s="1190"/>
      <c r="D47" s="60"/>
      <c r="E47" s="1166" t="s">
        <v>12</v>
      </c>
      <c r="F47" s="1166"/>
      <c r="G47" s="1166"/>
      <c r="H47" s="1166"/>
      <c r="I47" s="1166"/>
      <c r="J47" s="1167"/>
      <c r="K47" s="61" t="s">
        <v>485</v>
      </c>
      <c r="L47" s="62" t="s">
        <v>485</v>
      </c>
      <c r="M47" s="62" t="s">
        <v>485</v>
      </c>
      <c r="N47" s="62" t="s">
        <v>485</v>
      </c>
      <c r="O47" s="63" t="s">
        <v>485</v>
      </c>
      <c r="P47" s="46"/>
      <c r="Q47" s="46"/>
      <c r="R47" s="46"/>
      <c r="S47" s="46"/>
      <c r="T47" s="46"/>
      <c r="U47" s="46"/>
    </row>
    <row r="48" spans="1:21" ht="30.75" customHeight="1" x14ac:dyDescent="0.15">
      <c r="A48" s="46"/>
      <c r="B48" s="1189"/>
      <c r="C48" s="1190"/>
      <c r="D48" s="60"/>
      <c r="E48" s="1166" t="s">
        <v>13</v>
      </c>
      <c r="F48" s="1166"/>
      <c r="G48" s="1166"/>
      <c r="H48" s="1166"/>
      <c r="I48" s="1166"/>
      <c r="J48" s="1167"/>
      <c r="K48" s="61">
        <v>1</v>
      </c>
      <c r="L48" s="62">
        <v>1</v>
      </c>
      <c r="M48" s="62">
        <v>1</v>
      </c>
      <c r="N48" s="62">
        <v>1</v>
      </c>
      <c r="O48" s="63">
        <v>1</v>
      </c>
      <c r="P48" s="46"/>
      <c r="Q48" s="46"/>
      <c r="R48" s="46"/>
      <c r="S48" s="46"/>
      <c r="T48" s="46"/>
      <c r="U48" s="46"/>
    </row>
    <row r="49" spans="1:21" ht="30.75" customHeight="1" x14ac:dyDescent="0.15">
      <c r="A49" s="46"/>
      <c r="B49" s="1189"/>
      <c r="C49" s="1190"/>
      <c r="D49" s="60"/>
      <c r="E49" s="1166" t="s">
        <v>14</v>
      </c>
      <c r="F49" s="1166"/>
      <c r="G49" s="1166"/>
      <c r="H49" s="1166"/>
      <c r="I49" s="1166"/>
      <c r="J49" s="1167"/>
      <c r="K49" s="61">
        <v>25</v>
      </c>
      <c r="L49" s="62">
        <v>25</v>
      </c>
      <c r="M49" s="62">
        <v>27</v>
      </c>
      <c r="N49" s="62">
        <v>29</v>
      </c>
      <c r="O49" s="63">
        <v>31</v>
      </c>
      <c r="P49" s="46"/>
      <c r="Q49" s="46"/>
      <c r="R49" s="46"/>
      <c r="S49" s="46"/>
      <c r="T49" s="46"/>
      <c r="U49" s="46"/>
    </row>
    <row r="50" spans="1:21" ht="30.75" customHeight="1" x14ac:dyDescent="0.15">
      <c r="A50" s="46"/>
      <c r="B50" s="1189"/>
      <c r="C50" s="1190"/>
      <c r="D50" s="60"/>
      <c r="E50" s="1166" t="s">
        <v>15</v>
      </c>
      <c r="F50" s="1166"/>
      <c r="G50" s="1166"/>
      <c r="H50" s="1166"/>
      <c r="I50" s="1166"/>
      <c r="J50" s="1167"/>
      <c r="K50" s="61">
        <v>0</v>
      </c>
      <c r="L50" s="62">
        <v>0</v>
      </c>
      <c r="M50" s="62">
        <v>0</v>
      </c>
      <c r="N50" s="62">
        <v>0</v>
      </c>
      <c r="O50" s="63">
        <v>0</v>
      </c>
      <c r="P50" s="46"/>
      <c r="Q50" s="46"/>
      <c r="R50" s="46"/>
      <c r="S50" s="46"/>
      <c r="T50" s="46"/>
      <c r="U50" s="46"/>
    </row>
    <row r="51" spans="1:21" ht="30.75" customHeight="1" x14ac:dyDescent="0.15">
      <c r="A51" s="46"/>
      <c r="B51" s="1191"/>
      <c r="C51" s="1192"/>
      <c r="D51" s="64"/>
      <c r="E51" s="1166" t="s">
        <v>16</v>
      </c>
      <c r="F51" s="1166"/>
      <c r="G51" s="1166"/>
      <c r="H51" s="1166"/>
      <c r="I51" s="1166"/>
      <c r="J51" s="1167"/>
      <c r="K51" s="61" t="s">
        <v>485</v>
      </c>
      <c r="L51" s="62" t="s">
        <v>485</v>
      </c>
      <c r="M51" s="62" t="s">
        <v>485</v>
      </c>
      <c r="N51" s="62" t="s">
        <v>485</v>
      </c>
      <c r="O51" s="63" t="s">
        <v>485</v>
      </c>
      <c r="P51" s="46"/>
      <c r="Q51" s="46"/>
      <c r="R51" s="46"/>
      <c r="S51" s="46"/>
      <c r="T51" s="46"/>
      <c r="U51" s="46"/>
    </row>
    <row r="52" spans="1:21" ht="30.75" customHeight="1" x14ac:dyDescent="0.15">
      <c r="A52" s="46"/>
      <c r="B52" s="1164" t="s">
        <v>17</v>
      </c>
      <c r="C52" s="1165"/>
      <c r="D52" s="64"/>
      <c r="E52" s="1166" t="s">
        <v>18</v>
      </c>
      <c r="F52" s="1166"/>
      <c r="G52" s="1166"/>
      <c r="H52" s="1166"/>
      <c r="I52" s="1166"/>
      <c r="J52" s="1167"/>
      <c r="K52" s="61">
        <v>612</v>
      </c>
      <c r="L52" s="62">
        <v>788</v>
      </c>
      <c r="M52" s="62">
        <v>841</v>
      </c>
      <c r="N52" s="62">
        <v>896</v>
      </c>
      <c r="O52" s="63">
        <v>848</v>
      </c>
      <c r="P52" s="46"/>
      <c r="Q52" s="46"/>
      <c r="R52" s="46"/>
      <c r="S52" s="46"/>
      <c r="T52" s="46"/>
      <c r="U52" s="46"/>
    </row>
    <row r="53" spans="1:21" ht="30.75" customHeight="1" thickBot="1" x14ac:dyDescent="0.2">
      <c r="A53" s="46"/>
      <c r="B53" s="1168" t="s">
        <v>19</v>
      </c>
      <c r="C53" s="1169"/>
      <c r="D53" s="65"/>
      <c r="E53" s="1170" t="s">
        <v>20</v>
      </c>
      <c r="F53" s="1170"/>
      <c r="G53" s="1170"/>
      <c r="H53" s="1170"/>
      <c r="I53" s="1170"/>
      <c r="J53" s="1171"/>
      <c r="K53" s="66">
        <v>182</v>
      </c>
      <c r="L53" s="67">
        <v>190</v>
      </c>
      <c r="M53" s="67">
        <v>207</v>
      </c>
      <c r="N53" s="67">
        <v>249</v>
      </c>
      <c r="O53" s="68">
        <v>330</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539</v>
      </c>
      <c r="L57" s="79" t="s">
        <v>540</v>
      </c>
      <c r="M57" s="79" t="s">
        <v>541</v>
      </c>
      <c r="N57" s="79" t="s">
        <v>542</v>
      </c>
      <c r="O57" s="80" t="s">
        <v>543</v>
      </c>
      <c r="P57" s="46"/>
      <c r="Q57" s="46"/>
      <c r="R57" s="46"/>
      <c r="S57" s="46"/>
      <c r="T57" s="46"/>
      <c r="U57" s="46"/>
    </row>
    <row r="58" spans="1:21" ht="31.5" customHeight="1" x14ac:dyDescent="0.15">
      <c r="B58" s="1172" t="s">
        <v>24</v>
      </c>
      <c r="C58" s="1173"/>
      <c r="D58" s="1178" t="s">
        <v>25</v>
      </c>
      <c r="E58" s="1179"/>
      <c r="F58" s="1179"/>
      <c r="G58" s="1179"/>
      <c r="H58" s="1179"/>
      <c r="I58" s="1179"/>
      <c r="J58" s="1180"/>
      <c r="K58" s="81"/>
      <c r="L58" s="82"/>
      <c r="M58" s="82"/>
      <c r="N58" s="82"/>
      <c r="O58" s="83"/>
    </row>
    <row r="59" spans="1:21" ht="31.5" customHeight="1" x14ac:dyDescent="0.15">
      <c r="B59" s="1174"/>
      <c r="C59" s="1175"/>
      <c r="D59" s="1181" t="s">
        <v>26</v>
      </c>
      <c r="E59" s="1182"/>
      <c r="F59" s="1182"/>
      <c r="G59" s="1182"/>
      <c r="H59" s="1182"/>
      <c r="I59" s="1182"/>
      <c r="J59" s="1183"/>
      <c r="K59" s="84"/>
      <c r="L59" s="85"/>
      <c r="M59" s="85"/>
      <c r="N59" s="85"/>
      <c r="O59" s="86"/>
    </row>
    <row r="60" spans="1:21" ht="31.5" customHeight="1" thickBot="1" x14ac:dyDescent="0.2">
      <c r="B60" s="1176"/>
      <c r="C60" s="1177"/>
      <c r="D60" s="1184" t="s">
        <v>27</v>
      </c>
      <c r="E60" s="1185"/>
      <c r="F60" s="1185"/>
      <c r="G60" s="1185"/>
      <c r="H60" s="1185"/>
      <c r="I60" s="1185"/>
      <c r="J60" s="1186"/>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v8rpb8WBJK6rUGxeB300NDSesjISAdFFCR19Vg0aMijo80JVuYipyXEIwX/RB/GzoaW+dAxZ00dFEVvA2dzHHg==" saltValue="n7nnK7DbdPjvnYO8cbbMd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42" orientation="portrait"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524</v>
      </c>
      <c r="J40" s="101" t="s">
        <v>525</v>
      </c>
      <c r="K40" s="101" t="s">
        <v>526</v>
      </c>
      <c r="L40" s="101" t="s">
        <v>527</v>
      </c>
      <c r="M40" s="102" t="s">
        <v>528</v>
      </c>
    </row>
    <row r="41" spans="2:13" ht="27.75" customHeight="1" x14ac:dyDescent="0.15">
      <c r="B41" s="1207" t="s">
        <v>30</v>
      </c>
      <c r="C41" s="1208"/>
      <c r="D41" s="103"/>
      <c r="E41" s="1209" t="s">
        <v>31</v>
      </c>
      <c r="F41" s="1209"/>
      <c r="G41" s="1209"/>
      <c r="H41" s="1210"/>
      <c r="I41" s="342">
        <v>11177</v>
      </c>
      <c r="J41" s="343">
        <v>11288</v>
      </c>
      <c r="K41" s="343">
        <v>11413</v>
      </c>
      <c r="L41" s="343">
        <v>10893</v>
      </c>
      <c r="M41" s="344">
        <v>10283</v>
      </c>
    </row>
    <row r="42" spans="2:13" ht="27.75" customHeight="1" x14ac:dyDescent="0.15">
      <c r="B42" s="1197"/>
      <c r="C42" s="1198"/>
      <c r="D42" s="104"/>
      <c r="E42" s="1201" t="s">
        <v>32</v>
      </c>
      <c r="F42" s="1201"/>
      <c r="G42" s="1201"/>
      <c r="H42" s="1202"/>
      <c r="I42" s="345" t="s">
        <v>485</v>
      </c>
      <c r="J42" s="346" t="s">
        <v>485</v>
      </c>
      <c r="K42" s="346" t="s">
        <v>485</v>
      </c>
      <c r="L42" s="346" t="s">
        <v>485</v>
      </c>
      <c r="M42" s="347" t="s">
        <v>485</v>
      </c>
    </row>
    <row r="43" spans="2:13" ht="27.75" customHeight="1" x14ac:dyDescent="0.15">
      <c r="B43" s="1197"/>
      <c r="C43" s="1198"/>
      <c r="D43" s="104"/>
      <c r="E43" s="1201" t="s">
        <v>33</v>
      </c>
      <c r="F43" s="1201"/>
      <c r="G43" s="1201"/>
      <c r="H43" s="1202"/>
      <c r="I43" s="345">
        <v>16</v>
      </c>
      <c r="J43" s="346">
        <v>20</v>
      </c>
      <c r="K43" s="346">
        <v>17</v>
      </c>
      <c r="L43" s="346">
        <v>15</v>
      </c>
      <c r="M43" s="347">
        <v>16</v>
      </c>
    </row>
    <row r="44" spans="2:13" ht="27.75" customHeight="1" x14ac:dyDescent="0.15">
      <c r="B44" s="1197"/>
      <c r="C44" s="1198"/>
      <c r="D44" s="104"/>
      <c r="E44" s="1201" t="s">
        <v>34</v>
      </c>
      <c r="F44" s="1201"/>
      <c r="G44" s="1201"/>
      <c r="H44" s="1202"/>
      <c r="I44" s="345">
        <v>144</v>
      </c>
      <c r="J44" s="346">
        <v>171</v>
      </c>
      <c r="K44" s="346">
        <v>129</v>
      </c>
      <c r="L44" s="346">
        <v>112</v>
      </c>
      <c r="M44" s="347">
        <v>85</v>
      </c>
    </row>
    <row r="45" spans="2:13" ht="27.75" customHeight="1" x14ac:dyDescent="0.15">
      <c r="B45" s="1197"/>
      <c r="C45" s="1198"/>
      <c r="D45" s="104"/>
      <c r="E45" s="1201" t="s">
        <v>35</v>
      </c>
      <c r="F45" s="1201"/>
      <c r="G45" s="1201"/>
      <c r="H45" s="1202"/>
      <c r="I45" s="345">
        <v>832</v>
      </c>
      <c r="J45" s="346">
        <v>810</v>
      </c>
      <c r="K45" s="346">
        <v>696</v>
      </c>
      <c r="L45" s="346">
        <v>663</v>
      </c>
      <c r="M45" s="347">
        <v>714</v>
      </c>
    </row>
    <row r="46" spans="2:13" ht="27.75" customHeight="1" x14ac:dyDescent="0.15">
      <c r="B46" s="1197"/>
      <c r="C46" s="1198"/>
      <c r="D46" s="105"/>
      <c r="E46" s="1201" t="s">
        <v>36</v>
      </c>
      <c r="F46" s="1201"/>
      <c r="G46" s="1201"/>
      <c r="H46" s="1202"/>
      <c r="I46" s="345" t="s">
        <v>485</v>
      </c>
      <c r="J46" s="346" t="s">
        <v>485</v>
      </c>
      <c r="K46" s="346" t="s">
        <v>485</v>
      </c>
      <c r="L46" s="346" t="s">
        <v>485</v>
      </c>
      <c r="M46" s="347" t="s">
        <v>485</v>
      </c>
    </row>
    <row r="47" spans="2:13" ht="27.75" customHeight="1" x14ac:dyDescent="0.15">
      <c r="B47" s="1197"/>
      <c r="C47" s="1198"/>
      <c r="D47" s="106"/>
      <c r="E47" s="1211" t="s">
        <v>37</v>
      </c>
      <c r="F47" s="1212"/>
      <c r="G47" s="1212"/>
      <c r="H47" s="1213"/>
      <c r="I47" s="345" t="s">
        <v>485</v>
      </c>
      <c r="J47" s="346" t="s">
        <v>485</v>
      </c>
      <c r="K47" s="346" t="s">
        <v>485</v>
      </c>
      <c r="L47" s="346" t="s">
        <v>485</v>
      </c>
      <c r="M47" s="347" t="s">
        <v>485</v>
      </c>
    </row>
    <row r="48" spans="2:13" ht="27.75" customHeight="1" x14ac:dyDescent="0.15">
      <c r="B48" s="1197"/>
      <c r="C48" s="1198"/>
      <c r="D48" s="104"/>
      <c r="E48" s="1201" t="s">
        <v>38</v>
      </c>
      <c r="F48" s="1201"/>
      <c r="G48" s="1201"/>
      <c r="H48" s="1202"/>
      <c r="I48" s="345" t="s">
        <v>485</v>
      </c>
      <c r="J48" s="346" t="s">
        <v>485</v>
      </c>
      <c r="K48" s="346" t="s">
        <v>485</v>
      </c>
      <c r="L48" s="346" t="s">
        <v>485</v>
      </c>
      <c r="M48" s="347" t="s">
        <v>485</v>
      </c>
    </row>
    <row r="49" spans="2:13" ht="27.75" customHeight="1" x14ac:dyDescent="0.15">
      <c r="B49" s="1199"/>
      <c r="C49" s="1200"/>
      <c r="D49" s="104"/>
      <c r="E49" s="1201" t="s">
        <v>39</v>
      </c>
      <c r="F49" s="1201"/>
      <c r="G49" s="1201"/>
      <c r="H49" s="1202"/>
      <c r="I49" s="345" t="s">
        <v>485</v>
      </c>
      <c r="J49" s="346" t="s">
        <v>485</v>
      </c>
      <c r="K49" s="346" t="s">
        <v>485</v>
      </c>
      <c r="L49" s="346" t="s">
        <v>485</v>
      </c>
      <c r="M49" s="347" t="s">
        <v>485</v>
      </c>
    </row>
    <row r="50" spans="2:13" ht="27.75" customHeight="1" x14ac:dyDescent="0.15">
      <c r="B50" s="1195" t="s">
        <v>40</v>
      </c>
      <c r="C50" s="1196"/>
      <c r="D50" s="107"/>
      <c r="E50" s="1201" t="s">
        <v>41</v>
      </c>
      <c r="F50" s="1201"/>
      <c r="G50" s="1201"/>
      <c r="H50" s="1202"/>
      <c r="I50" s="345">
        <v>2283</v>
      </c>
      <c r="J50" s="346">
        <v>2465</v>
      </c>
      <c r="K50" s="346">
        <v>3072</v>
      </c>
      <c r="L50" s="346">
        <v>3983</v>
      </c>
      <c r="M50" s="347">
        <v>5540</v>
      </c>
    </row>
    <row r="51" spans="2:13" ht="27.75" customHeight="1" x14ac:dyDescent="0.15">
      <c r="B51" s="1197"/>
      <c r="C51" s="1198"/>
      <c r="D51" s="104"/>
      <c r="E51" s="1201" t="s">
        <v>42</v>
      </c>
      <c r="F51" s="1201"/>
      <c r="G51" s="1201"/>
      <c r="H51" s="1202"/>
      <c r="I51" s="345">
        <v>3</v>
      </c>
      <c r="J51" s="346">
        <v>3</v>
      </c>
      <c r="K51" s="346">
        <v>2</v>
      </c>
      <c r="L51" s="346">
        <v>325</v>
      </c>
      <c r="M51" s="347">
        <v>325</v>
      </c>
    </row>
    <row r="52" spans="2:13" ht="27.75" customHeight="1" x14ac:dyDescent="0.15">
      <c r="B52" s="1199"/>
      <c r="C52" s="1200"/>
      <c r="D52" s="104"/>
      <c r="E52" s="1201" t="s">
        <v>43</v>
      </c>
      <c r="F52" s="1201"/>
      <c r="G52" s="1201"/>
      <c r="H52" s="1202"/>
      <c r="I52" s="345">
        <v>8320</v>
      </c>
      <c r="J52" s="346">
        <v>8207</v>
      </c>
      <c r="K52" s="346">
        <v>8118</v>
      </c>
      <c r="L52" s="346">
        <v>7612</v>
      </c>
      <c r="M52" s="347">
        <v>7211</v>
      </c>
    </row>
    <row r="53" spans="2:13" ht="27.75" customHeight="1" thickBot="1" x14ac:dyDescent="0.2">
      <c r="B53" s="1203" t="s">
        <v>19</v>
      </c>
      <c r="C53" s="1204"/>
      <c r="D53" s="108"/>
      <c r="E53" s="1205" t="s">
        <v>44</v>
      </c>
      <c r="F53" s="1205"/>
      <c r="G53" s="1205"/>
      <c r="H53" s="1206"/>
      <c r="I53" s="348">
        <v>1564</v>
      </c>
      <c r="J53" s="349">
        <v>1614</v>
      </c>
      <c r="K53" s="349">
        <v>1062</v>
      </c>
      <c r="L53" s="349">
        <v>-237</v>
      </c>
      <c r="M53" s="350">
        <v>-1979</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kODmL4LmsG+qkH80tqxxogn4pnEXfbqoO3TzRQA4pTJpLxyMjuoc6N47+9RC33nmsXb2vYtK+92XBVGS20Dj3g==" saltValue="BzORzlxmvSl+jMieOY8ra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42" orientation="portrait"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526</v>
      </c>
      <c r="G54" s="117" t="s">
        <v>527</v>
      </c>
      <c r="H54" s="118" t="s">
        <v>528</v>
      </c>
    </row>
    <row r="55" spans="2:8" ht="52.5" customHeight="1" x14ac:dyDescent="0.15">
      <c r="B55" s="119"/>
      <c r="C55" s="1222" t="s">
        <v>46</v>
      </c>
      <c r="D55" s="1222"/>
      <c r="E55" s="1223"/>
      <c r="F55" s="120">
        <v>1467</v>
      </c>
      <c r="G55" s="120">
        <v>1591</v>
      </c>
      <c r="H55" s="121">
        <v>1623</v>
      </c>
    </row>
    <row r="56" spans="2:8" ht="52.5" customHeight="1" x14ac:dyDescent="0.15">
      <c r="B56" s="122"/>
      <c r="C56" s="1224" t="s">
        <v>47</v>
      </c>
      <c r="D56" s="1224"/>
      <c r="E56" s="1225"/>
      <c r="F56" s="123">
        <v>152</v>
      </c>
      <c r="G56" s="123">
        <v>448</v>
      </c>
      <c r="H56" s="124">
        <v>505</v>
      </c>
    </row>
    <row r="57" spans="2:8" ht="53.25" customHeight="1" x14ac:dyDescent="0.15">
      <c r="B57" s="122"/>
      <c r="C57" s="1226" t="s">
        <v>48</v>
      </c>
      <c r="D57" s="1226"/>
      <c r="E57" s="1227"/>
      <c r="F57" s="125">
        <v>1305</v>
      </c>
      <c r="G57" s="125">
        <v>1770</v>
      </c>
      <c r="H57" s="126">
        <v>3238</v>
      </c>
    </row>
    <row r="58" spans="2:8" ht="45.75" customHeight="1" x14ac:dyDescent="0.15">
      <c r="B58" s="127"/>
      <c r="C58" s="1214" t="s">
        <v>553</v>
      </c>
      <c r="D58" s="1215"/>
      <c r="E58" s="1216"/>
      <c r="F58" s="128">
        <v>530</v>
      </c>
      <c r="G58" s="128">
        <v>847</v>
      </c>
      <c r="H58" s="129">
        <v>1749</v>
      </c>
    </row>
    <row r="59" spans="2:8" ht="45.75" customHeight="1" x14ac:dyDescent="0.15">
      <c r="B59" s="127"/>
      <c r="C59" s="1214" t="s">
        <v>554</v>
      </c>
      <c r="D59" s="1215"/>
      <c r="E59" s="1216"/>
      <c r="F59" s="128">
        <v>0</v>
      </c>
      <c r="G59" s="128">
        <v>100</v>
      </c>
      <c r="H59" s="129">
        <v>501</v>
      </c>
    </row>
    <row r="60" spans="2:8" ht="45.75" customHeight="1" x14ac:dyDescent="0.15">
      <c r="B60" s="127"/>
      <c r="C60" s="1214" t="s">
        <v>555</v>
      </c>
      <c r="D60" s="1215"/>
      <c r="E60" s="1216"/>
      <c r="F60" s="128">
        <v>310</v>
      </c>
      <c r="G60" s="128">
        <v>360</v>
      </c>
      <c r="H60" s="129">
        <v>411</v>
      </c>
    </row>
    <row r="61" spans="2:8" ht="45.75" customHeight="1" x14ac:dyDescent="0.15">
      <c r="B61" s="127"/>
      <c r="C61" s="1214" t="s">
        <v>556</v>
      </c>
      <c r="D61" s="1215"/>
      <c r="E61" s="1216"/>
      <c r="F61" s="128">
        <v>182</v>
      </c>
      <c r="G61" s="128">
        <v>207</v>
      </c>
      <c r="H61" s="129">
        <v>208</v>
      </c>
    </row>
    <row r="62" spans="2:8" ht="45.75" customHeight="1" thickBot="1" x14ac:dyDescent="0.2">
      <c r="B62" s="130"/>
      <c r="C62" s="1217" t="s">
        <v>557</v>
      </c>
      <c r="D62" s="1218"/>
      <c r="E62" s="1219"/>
      <c r="F62" s="131">
        <v>107</v>
      </c>
      <c r="G62" s="131">
        <v>117</v>
      </c>
      <c r="H62" s="132">
        <v>127</v>
      </c>
    </row>
    <row r="63" spans="2:8" ht="52.5" customHeight="1" thickBot="1" x14ac:dyDescent="0.2">
      <c r="B63" s="133"/>
      <c r="C63" s="1220" t="s">
        <v>49</v>
      </c>
      <c r="D63" s="1220"/>
      <c r="E63" s="1221"/>
      <c r="F63" s="134">
        <v>2924</v>
      </c>
      <c r="G63" s="134">
        <v>3809</v>
      </c>
      <c r="H63" s="135">
        <v>5366</v>
      </c>
    </row>
    <row r="64" spans="2:8" x14ac:dyDescent="0.15"/>
  </sheetData>
  <sheetProtection algorithmName="SHA-512" hashValue="S7FaRU9KNFuZCUyaxQc5fkisWz27DjSz2aPxtJCZ7rii5ZOkqafk5MeZqTHLj34wWyssOGxcy6eH922/CirINA==" saltValue="3ml7ZsYa1v8Demm2dAOpl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30" orientation="portrait"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70" zoomScaleNormal="70" zoomScaleSheetLayoutView="55" workbookViewId="0"/>
  </sheetViews>
  <sheetFormatPr defaultColWidth="0" defaultRowHeight="13.5" customHeight="1" zeroHeight="1" x14ac:dyDescent="0.15"/>
  <cols>
    <col min="1" max="1" width="6.375" style="255" customWidth="1"/>
    <col min="2" max="107" width="2.5" style="255" customWidth="1"/>
    <col min="108" max="108" width="6.125" style="261" customWidth="1"/>
    <col min="109" max="109" width="5.875" style="259" customWidth="1"/>
    <col min="110" max="16384" width="8.625" style="255" hidden="1"/>
  </cols>
  <sheetData>
    <row r="1" spans="1:109" ht="42.75" customHeight="1" x14ac:dyDescent="0.15">
      <c r="A1" s="351"/>
      <c r="B1" s="352"/>
      <c r="DD1" s="255"/>
      <c r="DE1" s="255"/>
    </row>
    <row r="2" spans="1:109" ht="25.5" customHeight="1" x14ac:dyDescent="0.15">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15">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x14ac:dyDescent="0.15">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x14ac:dyDescent="0.15">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x14ac:dyDescent="0.15">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x14ac:dyDescent="0.15">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x14ac:dyDescent="0.15">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x14ac:dyDescent="0.15">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x14ac:dyDescent="0.15">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x14ac:dyDescent="0.15">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x14ac:dyDescent="0.15">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x14ac:dyDescent="0.15">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x14ac:dyDescent="0.15">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x14ac:dyDescent="0.15">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x14ac:dyDescent="0.15">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x14ac:dyDescent="0.15">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x14ac:dyDescent="0.15">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x14ac:dyDescent="0.15">
      <c r="DD19" s="255"/>
      <c r="DE19" s="255"/>
    </row>
    <row r="20" spans="1:109" x14ac:dyDescent="0.15">
      <c r="DD20" s="255"/>
      <c r="DE20" s="255"/>
    </row>
    <row r="21" spans="1:109" ht="17.25" customHeight="1" x14ac:dyDescent="0.15">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15">
      <c r="B22" s="259"/>
    </row>
    <row r="23" spans="1:109" x14ac:dyDescent="0.15">
      <c r="B23" s="259"/>
    </row>
    <row r="24" spans="1:109" x14ac:dyDescent="0.15">
      <c r="B24" s="259"/>
    </row>
    <row r="25" spans="1:109" x14ac:dyDescent="0.15">
      <c r="B25" s="259"/>
    </row>
    <row r="26" spans="1:109" x14ac:dyDescent="0.15">
      <c r="B26" s="259"/>
    </row>
    <row r="27" spans="1:109" x14ac:dyDescent="0.15">
      <c r="B27" s="259"/>
    </row>
    <row r="28" spans="1:109" x14ac:dyDescent="0.15">
      <c r="B28" s="259"/>
    </row>
    <row r="29" spans="1:109" x14ac:dyDescent="0.15">
      <c r="B29" s="259"/>
    </row>
    <row r="30" spans="1:109" x14ac:dyDescent="0.15">
      <c r="B30" s="259"/>
    </row>
    <row r="31" spans="1:109" x14ac:dyDescent="0.15">
      <c r="B31" s="259"/>
    </row>
    <row r="32" spans="1:109" x14ac:dyDescent="0.15">
      <c r="B32" s="259"/>
    </row>
    <row r="33" spans="2:109" x14ac:dyDescent="0.15">
      <c r="B33" s="259"/>
    </row>
    <row r="34" spans="2:109" x14ac:dyDescent="0.15">
      <c r="B34" s="259"/>
    </row>
    <row r="35" spans="2:109" x14ac:dyDescent="0.15">
      <c r="B35" s="259"/>
    </row>
    <row r="36" spans="2:109" x14ac:dyDescent="0.15">
      <c r="B36" s="259"/>
    </row>
    <row r="37" spans="2:109" x14ac:dyDescent="0.15">
      <c r="B37" s="259"/>
    </row>
    <row r="38" spans="2:109" x14ac:dyDescent="0.15">
      <c r="B38" s="259"/>
    </row>
    <row r="39" spans="2:109" x14ac:dyDescent="0.15">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x14ac:dyDescent="0.15">
      <c r="B40" s="356"/>
      <c r="DD40" s="356"/>
      <c r="DE40" s="255"/>
    </row>
    <row r="41" spans="2:109" ht="17.25" x14ac:dyDescent="0.15">
      <c r="B41" s="256" t="s">
        <v>558</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x14ac:dyDescent="0.15">
      <c r="B42" s="259"/>
      <c r="G42" s="357"/>
      <c r="I42" s="358"/>
      <c r="J42" s="358"/>
      <c r="K42" s="358"/>
      <c r="AM42" s="357"/>
      <c r="AN42" s="357" t="s">
        <v>559</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15">
      <c r="B43" s="259"/>
      <c r="AN43" s="1236" t="s">
        <v>560</v>
      </c>
      <c r="AO43" s="1237"/>
      <c r="AP43" s="1237"/>
      <c r="AQ43" s="1237"/>
      <c r="AR43" s="1237"/>
      <c r="AS43" s="1237"/>
      <c r="AT43" s="1237"/>
      <c r="AU43" s="1237"/>
      <c r="AV43" s="1237"/>
      <c r="AW43" s="1237"/>
      <c r="AX43" s="1237"/>
      <c r="AY43" s="1237"/>
      <c r="AZ43" s="1237"/>
      <c r="BA43" s="1237"/>
      <c r="BB43" s="1237"/>
      <c r="BC43" s="1237"/>
      <c r="BD43" s="1237"/>
      <c r="BE43" s="1237"/>
      <c r="BF43" s="1237"/>
      <c r="BG43" s="1237"/>
      <c r="BH43" s="1237"/>
      <c r="BI43" s="1237"/>
      <c r="BJ43" s="1237"/>
      <c r="BK43" s="1237"/>
      <c r="BL43" s="1237"/>
      <c r="BM43" s="1237"/>
      <c r="BN43" s="1237"/>
      <c r="BO43" s="1237"/>
      <c r="BP43" s="1237"/>
      <c r="BQ43" s="1237"/>
      <c r="BR43" s="1237"/>
      <c r="BS43" s="1237"/>
      <c r="BT43" s="1237"/>
      <c r="BU43" s="1237"/>
      <c r="BV43" s="1237"/>
      <c r="BW43" s="1237"/>
      <c r="BX43" s="1237"/>
      <c r="BY43" s="1237"/>
      <c r="BZ43" s="1237"/>
      <c r="CA43" s="1237"/>
      <c r="CB43" s="1237"/>
      <c r="CC43" s="1237"/>
      <c r="CD43" s="1237"/>
      <c r="CE43" s="1237"/>
      <c r="CF43" s="1237"/>
      <c r="CG43" s="1237"/>
      <c r="CH43" s="1237"/>
      <c r="CI43" s="1237"/>
      <c r="CJ43" s="1237"/>
      <c r="CK43" s="1237"/>
      <c r="CL43" s="1237"/>
      <c r="CM43" s="1237"/>
      <c r="CN43" s="1237"/>
      <c r="CO43" s="1237"/>
      <c r="CP43" s="1237"/>
      <c r="CQ43" s="1237"/>
      <c r="CR43" s="1237"/>
      <c r="CS43" s="1237"/>
      <c r="CT43" s="1237"/>
      <c r="CU43" s="1237"/>
      <c r="CV43" s="1237"/>
      <c r="CW43" s="1237"/>
      <c r="CX43" s="1237"/>
      <c r="CY43" s="1237"/>
      <c r="CZ43" s="1237"/>
      <c r="DA43" s="1237"/>
      <c r="DB43" s="1237"/>
      <c r="DC43" s="1238"/>
    </row>
    <row r="44" spans="2:109" x14ac:dyDescent="0.15">
      <c r="B44" s="259"/>
      <c r="AN44" s="1239"/>
      <c r="AO44" s="1240"/>
      <c r="AP44" s="1240"/>
      <c r="AQ44" s="1240"/>
      <c r="AR44" s="1240"/>
      <c r="AS44" s="1240"/>
      <c r="AT44" s="1240"/>
      <c r="AU44" s="1240"/>
      <c r="AV44" s="1240"/>
      <c r="AW44" s="1240"/>
      <c r="AX44" s="1240"/>
      <c r="AY44" s="1240"/>
      <c r="AZ44" s="1240"/>
      <c r="BA44" s="1240"/>
      <c r="BB44" s="1240"/>
      <c r="BC44" s="1240"/>
      <c r="BD44" s="1240"/>
      <c r="BE44" s="1240"/>
      <c r="BF44" s="1240"/>
      <c r="BG44" s="1240"/>
      <c r="BH44" s="1240"/>
      <c r="BI44" s="1240"/>
      <c r="BJ44" s="1240"/>
      <c r="BK44" s="1240"/>
      <c r="BL44" s="1240"/>
      <c r="BM44" s="1240"/>
      <c r="BN44" s="1240"/>
      <c r="BO44" s="1240"/>
      <c r="BP44" s="1240"/>
      <c r="BQ44" s="1240"/>
      <c r="BR44" s="1240"/>
      <c r="BS44" s="1240"/>
      <c r="BT44" s="1240"/>
      <c r="BU44" s="1240"/>
      <c r="BV44" s="1240"/>
      <c r="BW44" s="1240"/>
      <c r="BX44" s="1240"/>
      <c r="BY44" s="1240"/>
      <c r="BZ44" s="1240"/>
      <c r="CA44" s="1240"/>
      <c r="CB44" s="1240"/>
      <c r="CC44" s="1240"/>
      <c r="CD44" s="1240"/>
      <c r="CE44" s="1240"/>
      <c r="CF44" s="1240"/>
      <c r="CG44" s="1240"/>
      <c r="CH44" s="1240"/>
      <c r="CI44" s="1240"/>
      <c r="CJ44" s="1240"/>
      <c r="CK44" s="1240"/>
      <c r="CL44" s="1240"/>
      <c r="CM44" s="1240"/>
      <c r="CN44" s="1240"/>
      <c r="CO44" s="1240"/>
      <c r="CP44" s="1240"/>
      <c r="CQ44" s="1240"/>
      <c r="CR44" s="1240"/>
      <c r="CS44" s="1240"/>
      <c r="CT44" s="1240"/>
      <c r="CU44" s="1240"/>
      <c r="CV44" s="1240"/>
      <c r="CW44" s="1240"/>
      <c r="CX44" s="1240"/>
      <c r="CY44" s="1240"/>
      <c r="CZ44" s="1240"/>
      <c r="DA44" s="1240"/>
      <c r="DB44" s="1240"/>
      <c r="DC44" s="1241"/>
    </row>
    <row r="45" spans="2:109" x14ac:dyDescent="0.15">
      <c r="B45" s="259"/>
      <c r="AN45" s="1239"/>
      <c r="AO45" s="1240"/>
      <c r="AP45" s="1240"/>
      <c r="AQ45" s="1240"/>
      <c r="AR45" s="1240"/>
      <c r="AS45" s="1240"/>
      <c r="AT45" s="1240"/>
      <c r="AU45" s="1240"/>
      <c r="AV45" s="1240"/>
      <c r="AW45" s="1240"/>
      <c r="AX45" s="1240"/>
      <c r="AY45" s="1240"/>
      <c r="AZ45" s="1240"/>
      <c r="BA45" s="1240"/>
      <c r="BB45" s="1240"/>
      <c r="BC45" s="1240"/>
      <c r="BD45" s="1240"/>
      <c r="BE45" s="1240"/>
      <c r="BF45" s="1240"/>
      <c r="BG45" s="1240"/>
      <c r="BH45" s="1240"/>
      <c r="BI45" s="1240"/>
      <c r="BJ45" s="1240"/>
      <c r="BK45" s="1240"/>
      <c r="BL45" s="1240"/>
      <c r="BM45" s="1240"/>
      <c r="BN45" s="1240"/>
      <c r="BO45" s="1240"/>
      <c r="BP45" s="1240"/>
      <c r="BQ45" s="1240"/>
      <c r="BR45" s="1240"/>
      <c r="BS45" s="1240"/>
      <c r="BT45" s="1240"/>
      <c r="BU45" s="1240"/>
      <c r="BV45" s="1240"/>
      <c r="BW45" s="1240"/>
      <c r="BX45" s="1240"/>
      <c r="BY45" s="1240"/>
      <c r="BZ45" s="1240"/>
      <c r="CA45" s="1240"/>
      <c r="CB45" s="1240"/>
      <c r="CC45" s="1240"/>
      <c r="CD45" s="1240"/>
      <c r="CE45" s="1240"/>
      <c r="CF45" s="1240"/>
      <c r="CG45" s="1240"/>
      <c r="CH45" s="1240"/>
      <c r="CI45" s="1240"/>
      <c r="CJ45" s="1240"/>
      <c r="CK45" s="1240"/>
      <c r="CL45" s="1240"/>
      <c r="CM45" s="1240"/>
      <c r="CN45" s="1240"/>
      <c r="CO45" s="1240"/>
      <c r="CP45" s="1240"/>
      <c r="CQ45" s="1240"/>
      <c r="CR45" s="1240"/>
      <c r="CS45" s="1240"/>
      <c r="CT45" s="1240"/>
      <c r="CU45" s="1240"/>
      <c r="CV45" s="1240"/>
      <c r="CW45" s="1240"/>
      <c r="CX45" s="1240"/>
      <c r="CY45" s="1240"/>
      <c r="CZ45" s="1240"/>
      <c r="DA45" s="1240"/>
      <c r="DB45" s="1240"/>
      <c r="DC45" s="1241"/>
    </row>
    <row r="46" spans="2:109" x14ac:dyDescent="0.15">
      <c r="B46" s="259"/>
      <c r="AN46" s="1239"/>
      <c r="AO46" s="1240"/>
      <c r="AP46" s="1240"/>
      <c r="AQ46" s="1240"/>
      <c r="AR46" s="1240"/>
      <c r="AS46" s="1240"/>
      <c r="AT46" s="1240"/>
      <c r="AU46" s="1240"/>
      <c r="AV46" s="1240"/>
      <c r="AW46" s="1240"/>
      <c r="AX46" s="1240"/>
      <c r="AY46" s="1240"/>
      <c r="AZ46" s="1240"/>
      <c r="BA46" s="1240"/>
      <c r="BB46" s="1240"/>
      <c r="BC46" s="1240"/>
      <c r="BD46" s="1240"/>
      <c r="BE46" s="1240"/>
      <c r="BF46" s="1240"/>
      <c r="BG46" s="1240"/>
      <c r="BH46" s="1240"/>
      <c r="BI46" s="1240"/>
      <c r="BJ46" s="1240"/>
      <c r="BK46" s="1240"/>
      <c r="BL46" s="1240"/>
      <c r="BM46" s="1240"/>
      <c r="BN46" s="1240"/>
      <c r="BO46" s="1240"/>
      <c r="BP46" s="1240"/>
      <c r="BQ46" s="1240"/>
      <c r="BR46" s="1240"/>
      <c r="BS46" s="1240"/>
      <c r="BT46" s="1240"/>
      <c r="BU46" s="1240"/>
      <c r="BV46" s="1240"/>
      <c r="BW46" s="1240"/>
      <c r="BX46" s="1240"/>
      <c r="BY46" s="1240"/>
      <c r="BZ46" s="1240"/>
      <c r="CA46" s="1240"/>
      <c r="CB46" s="1240"/>
      <c r="CC46" s="1240"/>
      <c r="CD46" s="1240"/>
      <c r="CE46" s="1240"/>
      <c r="CF46" s="1240"/>
      <c r="CG46" s="1240"/>
      <c r="CH46" s="1240"/>
      <c r="CI46" s="1240"/>
      <c r="CJ46" s="1240"/>
      <c r="CK46" s="1240"/>
      <c r="CL46" s="1240"/>
      <c r="CM46" s="1240"/>
      <c r="CN46" s="1240"/>
      <c r="CO46" s="1240"/>
      <c r="CP46" s="1240"/>
      <c r="CQ46" s="1240"/>
      <c r="CR46" s="1240"/>
      <c r="CS46" s="1240"/>
      <c r="CT46" s="1240"/>
      <c r="CU46" s="1240"/>
      <c r="CV46" s="1240"/>
      <c r="CW46" s="1240"/>
      <c r="CX46" s="1240"/>
      <c r="CY46" s="1240"/>
      <c r="CZ46" s="1240"/>
      <c r="DA46" s="1240"/>
      <c r="DB46" s="1240"/>
      <c r="DC46" s="1241"/>
    </row>
    <row r="47" spans="2:109" x14ac:dyDescent="0.15">
      <c r="B47" s="259"/>
      <c r="AN47" s="1242"/>
      <c r="AO47" s="1243"/>
      <c r="AP47" s="1243"/>
      <c r="AQ47" s="1243"/>
      <c r="AR47" s="1243"/>
      <c r="AS47" s="1243"/>
      <c r="AT47" s="1243"/>
      <c r="AU47" s="1243"/>
      <c r="AV47" s="1243"/>
      <c r="AW47" s="1243"/>
      <c r="AX47" s="1243"/>
      <c r="AY47" s="1243"/>
      <c r="AZ47" s="1243"/>
      <c r="BA47" s="1243"/>
      <c r="BB47" s="1243"/>
      <c r="BC47" s="1243"/>
      <c r="BD47" s="1243"/>
      <c r="BE47" s="1243"/>
      <c r="BF47" s="1243"/>
      <c r="BG47" s="1243"/>
      <c r="BH47" s="1243"/>
      <c r="BI47" s="1243"/>
      <c r="BJ47" s="1243"/>
      <c r="BK47" s="1243"/>
      <c r="BL47" s="1243"/>
      <c r="BM47" s="1243"/>
      <c r="BN47" s="1243"/>
      <c r="BO47" s="1243"/>
      <c r="BP47" s="1243"/>
      <c r="BQ47" s="1243"/>
      <c r="BR47" s="1243"/>
      <c r="BS47" s="1243"/>
      <c r="BT47" s="1243"/>
      <c r="BU47" s="1243"/>
      <c r="BV47" s="1243"/>
      <c r="BW47" s="1243"/>
      <c r="BX47" s="1243"/>
      <c r="BY47" s="1243"/>
      <c r="BZ47" s="1243"/>
      <c r="CA47" s="1243"/>
      <c r="CB47" s="1243"/>
      <c r="CC47" s="1243"/>
      <c r="CD47" s="1243"/>
      <c r="CE47" s="1243"/>
      <c r="CF47" s="1243"/>
      <c r="CG47" s="1243"/>
      <c r="CH47" s="1243"/>
      <c r="CI47" s="1243"/>
      <c r="CJ47" s="1243"/>
      <c r="CK47" s="1243"/>
      <c r="CL47" s="1243"/>
      <c r="CM47" s="1243"/>
      <c r="CN47" s="1243"/>
      <c r="CO47" s="1243"/>
      <c r="CP47" s="1243"/>
      <c r="CQ47" s="1243"/>
      <c r="CR47" s="1243"/>
      <c r="CS47" s="1243"/>
      <c r="CT47" s="1243"/>
      <c r="CU47" s="1243"/>
      <c r="CV47" s="1243"/>
      <c r="CW47" s="1243"/>
      <c r="CX47" s="1243"/>
      <c r="CY47" s="1243"/>
      <c r="CZ47" s="1243"/>
      <c r="DA47" s="1243"/>
      <c r="DB47" s="1243"/>
      <c r="DC47" s="1244"/>
    </row>
    <row r="48" spans="2:109" x14ac:dyDescent="0.15">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x14ac:dyDescent="0.15">
      <c r="B49" s="259"/>
      <c r="AN49" s="255" t="s">
        <v>561</v>
      </c>
    </row>
    <row r="50" spans="1:109" x14ac:dyDescent="0.15">
      <c r="B50" s="259"/>
      <c r="G50" s="1228"/>
      <c r="H50" s="1228"/>
      <c r="I50" s="1228"/>
      <c r="J50" s="1228"/>
      <c r="K50" s="360"/>
      <c r="L50" s="360"/>
      <c r="M50" s="361"/>
      <c r="N50" s="361"/>
      <c r="AN50" s="1246"/>
      <c r="AO50" s="1247"/>
      <c r="AP50" s="1247"/>
      <c r="AQ50" s="1247"/>
      <c r="AR50" s="1247"/>
      <c r="AS50" s="1247"/>
      <c r="AT50" s="1247"/>
      <c r="AU50" s="1247"/>
      <c r="AV50" s="1247"/>
      <c r="AW50" s="1247"/>
      <c r="AX50" s="1247"/>
      <c r="AY50" s="1247"/>
      <c r="AZ50" s="1247"/>
      <c r="BA50" s="1247"/>
      <c r="BB50" s="1247"/>
      <c r="BC50" s="1247"/>
      <c r="BD50" s="1247"/>
      <c r="BE50" s="1247"/>
      <c r="BF50" s="1247"/>
      <c r="BG50" s="1247"/>
      <c r="BH50" s="1247"/>
      <c r="BI50" s="1247"/>
      <c r="BJ50" s="1247"/>
      <c r="BK50" s="1247"/>
      <c r="BL50" s="1247"/>
      <c r="BM50" s="1247"/>
      <c r="BN50" s="1247"/>
      <c r="BO50" s="1248"/>
      <c r="BP50" s="1234" t="s">
        <v>524</v>
      </c>
      <c r="BQ50" s="1234"/>
      <c r="BR50" s="1234"/>
      <c r="BS50" s="1234"/>
      <c r="BT50" s="1234"/>
      <c r="BU50" s="1234"/>
      <c r="BV50" s="1234"/>
      <c r="BW50" s="1234"/>
      <c r="BX50" s="1234" t="s">
        <v>525</v>
      </c>
      <c r="BY50" s="1234"/>
      <c r="BZ50" s="1234"/>
      <c r="CA50" s="1234"/>
      <c r="CB50" s="1234"/>
      <c r="CC50" s="1234"/>
      <c r="CD50" s="1234"/>
      <c r="CE50" s="1234"/>
      <c r="CF50" s="1234" t="s">
        <v>526</v>
      </c>
      <c r="CG50" s="1234"/>
      <c r="CH50" s="1234"/>
      <c r="CI50" s="1234"/>
      <c r="CJ50" s="1234"/>
      <c r="CK50" s="1234"/>
      <c r="CL50" s="1234"/>
      <c r="CM50" s="1234"/>
      <c r="CN50" s="1234" t="s">
        <v>527</v>
      </c>
      <c r="CO50" s="1234"/>
      <c r="CP50" s="1234"/>
      <c r="CQ50" s="1234"/>
      <c r="CR50" s="1234"/>
      <c r="CS50" s="1234"/>
      <c r="CT50" s="1234"/>
      <c r="CU50" s="1234"/>
      <c r="CV50" s="1234" t="s">
        <v>528</v>
      </c>
      <c r="CW50" s="1234"/>
      <c r="CX50" s="1234"/>
      <c r="CY50" s="1234"/>
      <c r="CZ50" s="1234"/>
      <c r="DA50" s="1234"/>
      <c r="DB50" s="1234"/>
      <c r="DC50" s="1234"/>
    </row>
    <row r="51" spans="1:109" ht="13.5" customHeight="1" x14ac:dyDescent="0.15">
      <c r="B51" s="259"/>
      <c r="G51" s="1245"/>
      <c r="H51" s="1245"/>
      <c r="I51" s="1249"/>
      <c r="J51" s="1249"/>
      <c r="K51" s="1235"/>
      <c r="L51" s="1235"/>
      <c r="M51" s="1235"/>
      <c r="N51" s="1235"/>
      <c r="AM51" s="359"/>
      <c r="AN51" s="1233" t="s">
        <v>562</v>
      </c>
      <c r="AO51" s="1233"/>
      <c r="AP51" s="1233"/>
      <c r="AQ51" s="1233"/>
      <c r="AR51" s="1233"/>
      <c r="AS51" s="1233"/>
      <c r="AT51" s="1233"/>
      <c r="AU51" s="1233"/>
      <c r="AV51" s="1233"/>
      <c r="AW51" s="1233"/>
      <c r="AX51" s="1233"/>
      <c r="AY51" s="1233"/>
      <c r="AZ51" s="1233"/>
      <c r="BA51" s="1233"/>
      <c r="BB51" s="1233" t="s">
        <v>563</v>
      </c>
      <c r="BC51" s="1233"/>
      <c r="BD51" s="1233"/>
      <c r="BE51" s="1233"/>
      <c r="BF51" s="1233"/>
      <c r="BG51" s="1233"/>
      <c r="BH51" s="1233"/>
      <c r="BI51" s="1233"/>
      <c r="BJ51" s="1233"/>
      <c r="BK51" s="1233"/>
      <c r="BL51" s="1233"/>
      <c r="BM51" s="1233"/>
      <c r="BN51" s="1233"/>
      <c r="BO51" s="1233"/>
      <c r="BP51" s="1230">
        <v>55.1</v>
      </c>
      <c r="BQ51" s="1230"/>
      <c r="BR51" s="1230"/>
      <c r="BS51" s="1230"/>
      <c r="BT51" s="1230"/>
      <c r="BU51" s="1230"/>
      <c r="BV51" s="1230"/>
      <c r="BW51" s="1230"/>
      <c r="BX51" s="1230">
        <v>53.1</v>
      </c>
      <c r="BY51" s="1230"/>
      <c r="BZ51" s="1230"/>
      <c r="CA51" s="1230"/>
      <c r="CB51" s="1230"/>
      <c r="CC51" s="1230"/>
      <c r="CD51" s="1230"/>
      <c r="CE51" s="1230"/>
      <c r="CF51" s="1230">
        <v>32</v>
      </c>
      <c r="CG51" s="1230"/>
      <c r="CH51" s="1230"/>
      <c r="CI51" s="1230"/>
      <c r="CJ51" s="1230"/>
      <c r="CK51" s="1230"/>
      <c r="CL51" s="1230"/>
      <c r="CM51" s="1230"/>
      <c r="CN51" s="1230"/>
      <c r="CO51" s="1230"/>
      <c r="CP51" s="1230"/>
      <c r="CQ51" s="1230"/>
      <c r="CR51" s="1230"/>
      <c r="CS51" s="1230"/>
      <c r="CT51" s="1230"/>
      <c r="CU51" s="1230"/>
      <c r="CV51" s="1230"/>
      <c r="CW51" s="1230"/>
      <c r="CX51" s="1230"/>
      <c r="CY51" s="1230"/>
      <c r="CZ51" s="1230"/>
      <c r="DA51" s="1230"/>
      <c r="DB51" s="1230"/>
      <c r="DC51" s="1230"/>
    </row>
    <row r="52" spans="1:109" x14ac:dyDescent="0.15">
      <c r="B52" s="259"/>
      <c r="G52" s="1245"/>
      <c r="H52" s="1245"/>
      <c r="I52" s="1249"/>
      <c r="J52" s="1249"/>
      <c r="K52" s="1235"/>
      <c r="L52" s="1235"/>
      <c r="M52" s="1235"/>
      <c r="N52" s="1235"/>
      <c r="AM52" s="359"/>
      <c r="AN52" s="1233"/>
      <c r="AO52" s="1233"/>
      <c r="AP52" s="1233"/>
      <c r="AQ52" s="1233"/>
      <c r="AR52" s="1233"/>
      <c r="AS52" s="1233"/>
      <c r="AT52" s="1233"/>
      <c r="AU52" s="1233"/>
      <c r="AV52" s="1233"/>
      <c r="AW52" s="1233"/>
      <c r="AX52" s="1233"/>
      <c r="AY52" s="1233"/>
      <c r="AZ52" s="1233"/>
      <c r="BA52" s="1233"/>
      <c r="BB52" s="1233"/>
      <c r="BC52" s="1233"/>
      <c r="BD52" s="1233"/>
      <c r="BE52" s="1233"/>
      <c r="BF52" s="1233"/>
      <c r="BG52" s="1233"/>
      <c r="BH52" s="1233"/>
      <c r="BI52" s="1233"/>
      <c r="BJ52" s="1233"/>
      <c r="BK52" s="1233"/>
      <c r="BL52" s="1233"/>
      <c r="BM52" s="1233"/>
      <c r="BN52" s="1233"/>
      <c r="BO52" s="1233"/>
      <c r="BP52" s="1230"/>
      <c r="BQ52" s="1230"/>
      <c r="BR52" s="1230"/>
      <c r="BS52" s="1230"/>
      <c r="BT52" s="1230"/>
      <c r="BU52" s="1230"/>
      <c r="BV52" s="1230"/>
      <c r="BW52" s="1230"/>
      <c r="BX52" s="1230"/>
      <c r="BY52" s="1230"/>
      <c r="BZ52" s="1230"/>
      <c r="CA52" s="1230"/>
      <c r="CB52" s="1230"/>
      <c r="CC52" s="1230"/>
      <c r="CD52" s="1230"/>
      <c r="CE52" s="1230"/>
      <c r="CF52" s="1230"/>
      <c r="CG52" s="1230"/>
      <c r="CH52" s="1230"/>
      <c r="CI52" s="1230"/>
      <c r="CJ52" s="1230"/>
      <c r="CK52" s="1230"/>
      <c r="CL52" s="1230"/>
      <c r="CM52" s="1230"/>
      <c r="CN52" s="1230"/>
      <c r="CO52" s="1230"/>
      <c r="CP52" s="1230"/>
      <c r="CQ52" s="1230"/>
      <c r="CR52" s="1230"/>
      <c r="CS52" s="1230"/>
      <c r="CT52" s="1230"/>
      <c r="CU52" s="1230"/>
      <c r="CV52" s="1230"/>
      <c r="CW52" s="1230"/>
      <c r="CX52" s="1230"/>
      <c r="CY52" s="1230"/>
      <c r="CZ52" s="1230"/>
      <c r="DA52" s="1230"/>
      <c r="DB52" s="1230"/>
      <c r="DC52" s="1230"/>
    </row>
    <row r="53" spans="1:109" x14ac:dyDescent="0.15">
      <c r="A53" s="358"/>
      <c r="B53" s="259"/>
      <c r="G53" s="1245"/>
      <c r="H53" s="1245"/>
      <c r="I53" s="1228"/>
      <c r="J53" s="1228"/>
      <c r="K53" s="1235"/>
      <c r="L53" s="1235"/>
      <c r="M53" s="1235"/>
      <c r="N53" s="1235"/>
      <c r="AM53" s="359"/>
      <c r="AN53" s="1233"/>
      <c r="AO53" s="1233"/>
      <c r="AP53" s="1233"/>
      <c r="AQ53" s="1233"/>
      <c r="AR53" s="1233"/>
      <c r="AS53" s="1233"/>
      <c r="AT53" s="1233"/>
      <c r="AU53" s="1233"/>
      <c r="AV53" s="1233"/>
      <c r="AW53" s="1233"/>
      <c r="AX53" s="1233"/>
      <c r="AY53" s="1233"/>
      <c r="AZ53" s="1233"/>
      <c r="BA53" s="1233"/>
      <c r="BB53" s="1233" t="s">
        <v>564</v>
      </c>
      <c r="BC53" s="1233"/>
      <c r="BD53" s="1233"/>
      <c r="BE53" s="1233"/>
      <c r="BF53" s="1233"/>
      <c r="BG53" s="1233"/>
      <c r="BH53" s="1233"/>
      <c r="BI53" s="1233"/>
      <c r="BJ53" s="1233"/>
      <c r="BK53" s="1233"/>
      <c r="BL53" s="1233"/>
      <c r="BM53" s="1233"/>
      <c r="BN53" s="1233"/>
      <c r="BO53" s="1233"/>
      <c r="BP53" s="1230">
        <v>44.7</v>
      </c>
      <c r="BQ53" s="1230"/>
      <c r="BR53" s="1230"/>
      <c r="BS53" s="1230"/>
      <c r="BT53" s="1230"/>
      <c r="BU53" s="1230"/>
      <c r="BV53" s="1230"/>
      <c r="BW53" s="1230"/>
      <c r="BX53" s="1230">
        <v>49.1</v>
      </c>
      <c r="BY53" s="1230"/>
      <c r="BZ53" s="1230"/>
      <c r="CA53" s="1230"/>
      <c r="CB53" s="1230"/>
      <c r="CC53" s="1230"/>
      <c r="CD53" s="1230"/>
      <c r="CE53" s="1230"/>
      <c r="CF53" s="1230">
        <v>50.6</v>
      </c>
      <c r="CG53" s="1230"/>
      <c r="CH53" s="1230"/>
      <c r="CI53" s="1230"/>
      <c r="CJ53" s="1230"/>
      <c r="CK53" s="1230"/>
      <c r="CL53" s="1230"/>
      <c r="CM53" s="1230"/>
      <c r="CN53" s="1230">
        <v>42.3</v>
      </c>
      <c r="CO53" s="1230"/>
      <c r="CP53" s="1230"/>
      <c r="CQ53" s="1230"/>
      <c r="CR53" s="1230"/>
      <c r="CS53" s="1230"/>
      <c r="CT53" s="1230"/>
      <c r="CU53" s="1230"/>
      <c r="CV53" s="1230">
        <v>44.4</v>
      </c>
      <c r="CW53" s="1230"/>
      <c r="CX53" s="1230"/>
      <c r="CY53" s="1230"/>
      <c r="CZ53" s="1230"/>
      <c r="DA53" s="1230"/>
      <c r="DB53" s="1230"/>
      <c r="DC53" s="1230"/>
    </row>
    <row r="54" spans="1:109" x14ac:dyDescent="0.15">
      <c r="A54" s="358"/>
      <c r="B54" s="259"/>
      <c r="G54" s="1245"/>
      <c r="H54" s="1245"/>
      <c r="I54" s="1228"/>
      <c r="J54" s="1228"/>
      <c r="K54" s="1235"/>
      <c r="L54" s="1235"/>
      <c r="M54" s="1235"/>
      <c r="N54" s="1235"/>
      <c r="AM54" s="359"/>
      <c r="AN54" s="1233"/>
      <c r="AO54" s="1233"/>
      <c r="AP54" s="1233"/>
      <c r="AQ54" s="1233"/>
      <c r="AR54" s="1233"/>
      <c r="AS54" s="1233"/>
      <c r="AT54" s="1233"/>
      <c r="AU54" s="1233"/>
      <c r="AV54" s="1233"/>
      <c r="AW54" s="1233"/>
      <c r="AX54" s="1233"/>
      <c r="AY54" s="1233"/>
      <c r="AZ54" s="1233"/>
      <c r="BA54" s="1233"/>
      <c r="BB54" s="1233"/>
      <c r="BC54" s="1233"/>
      <c r="BD54" s="1233"/>
      <c r="BE54" s="1233"/>
      <c r="BF54" s="1233"/>
      <c r="BG54" s="1233"/>
      <c r="BH54" s="1233"/>
      <c r="BI54" s="1233"/>
      <c r="BJ54" s="1233"/>
      <c r="BK54" s="1233"/>
      <c r="BL54" s="1233"/>
      <c r="BM54" s="1233"/>
      <c r="BN54" s="1233"/>
      <c r="BO54" s="1233"/>
      <c r="BP54" s="1230"/>
      <c r="BQ54" s="1230"/>
      <c r="BR54" s="1230"/>
      <c r="BS54" s="1230"/>
      <c r="BT54" s="1230"/>
      <c r="BU54" s="1230"/>
      <c r="BV54" s="1230"/>
      <c r="BW54" s="1230"/>
      <c r="BX54" s="1230"/>
      <c r="BY54" s="1230"/>
      <c r="BZ54" s="1230"/>
      <c r="CA54" s="1230"/>
      <c r="CB54" s="1230"/>
      <c r="CC54" s="1230"/>
      <c r="CD54" s="1230"/>
      <c r="CE54" s="1230"/>
      <c r="CF54" s="1230"/>
      <c r="CG54" s="1230"/>
      <c r="CH54" s="1230"/>
      <c r="CI54" s="1230"/>
      <c r="CJ54" s="1230"/>
      <c r="CK54" s="1230"/>
      <c r="CL54" s="1230"/>
      <c r="CM54" s="1230"/>
      <c r="CN54" s="1230"/>
      <c r="CO54" s="1230"/>
      <c r="CP54" s="1230"/>
      <c r="CQ54" s="1230"/>
      <c r="CR54" s="1230"/>
      <c r="CS54" s="1230"/>
      <c r="CT54" s="1230"/>
      <c r="CU54" s="1230"/>
      <c r="CV54" s="1230"/>
      <c r="CW54" s="1230"/>
      <c r="CX54" s="1230"/>
      <c r="CY54" s="1230"/>
      <c r="CZ54" s="1230"/>
      <c r="DA54" s="1230"/>
      <c r="DB54" s="1230"/>
      <c r="DC54" s="1230"/>
    </row>
    <row r="55" spans="1:109" x14ac:dyDescent="0.15">
      <c r="A55" s="358"/>
      <c r="B55" s="259"/>
      <c r="G55" s="1228"/>
      <c r="H55" s="1228"/>
      <c r="I55" s="1228"/>
      <c r="J55" s="1228"/>
      <c r="K55" s="1235"/>
      <c r="L55" s="1235"/>
      <c r="M55" s="1235"/>
      <c r="N55" s="1235"/>
      <c r="AN55" s="1234" t="s">
        <v>565</v>
      </c>
      <c r="AO55" s="1234"/>
      <c r="AP55" s="1234"/>
      <c r="AQ55" s="1234"/>
      <c r="AR55" s="1234"/>
      <c r="AS55" s="1234"/>
      <c r="AT55" s="1234"/>
      <c r="AU55" s="1234"/>
      <c r="AV55" s="1234"/>
      <c r="AW55" s="1234"/>
      <c r="AX55" s="1234"/>
      <c r="AY55" s="1234"/>
      <c r="AZ55" s="1234"/>
      <c r="BA55" s="1234"/>
      <c r="BB55" s="1233" t="s">
        <v>563</v>
      </c>
      <c r="BC55" s="1233"/>
      <c r="BD55" s="1233"/>
      <c r="BE55" s="1233"/>
      <c r="BF55" s="1233"/>
      <c r="BG55" s="1233"/>
      <c r="BH55" s="1233"/>
      <c r="BI55" s="1233"/>
      <c r="BJ55" s="1233"/>
      <c r="BK55" s="1233"/>
      <c r="BL55" s="1233"/>
      <c r="BM55" s="1233"/>
      <c r="BN55" s="1233"/>
      <c r="BO55" s="1233"/>
      <c r="BP55" s="1230">
        <v>3.1</v>
      </c>
      <c r="BQ55" s="1230"/>
      <c r="BR55" s="1230"/>
      <c r="BS55" s="1230"/>
      <c r="BT55" s="1230"/>
      <c r="BU55" s="1230"/>
      <c r="BV55" s="1230"/>
      <c r="BW55" s="1230"/>
      <c r="BX55" s="1230">
        <v>13.7</v>
      </c>
      <c r="BY55" s="1230"/>
      <c r="BZ55" s="1230"/>
      <c r="CA55" s="1230"/>
      <c r="CB55" s="1230"/>
      <c r="CC55" s="1230"/>
      <c r="CD55" s="1230"/>
      <c r="CE55" s="1230"/>
      <c r="CF55" s="1230">
        <v>6.9</v>
      </c>
      <c r="CG55" s="1230"/>
      <c r="CH55" s="1230"/>
      <c r="CI55" s="1230"/>
      <c r="CJ55" s="1230"/>
      <c r="CK55" s="1230"/>
      <c r="CL55" s="1230"/>
      <c r="CM55" s="1230"/>
      <c r="CN55" s="1230">
        <v>0</v>
      </c>
      <c r="CO55" s="1230"/>
      <c r="CP55" s="1230"/>
      <c r="CQ55" s="1230"/>
      <c r="CR55" s="1230"/>
      <c r="CS55" s="1230"/>
      <c r="CT55" s="1230"/>
      <c r="CU55" s="1230"/>
      <c r="CV55" s="1230">
        <v>0</v>
      </c>
      <c r="CW55" s="1230"/>
      <c r="CX55" s="1230"/>
      <c r="CY55" s="1230"/>
      <c r="CZ55" s="1230"/>
      <c r="DA55" s="1230"/>
      <c r="DB55" s="1230"/>
      <c r="DC55" s="1230"/>
    </row>
    <row r="56" spans="1:109" x14ac:dyDescent="0.15">
      <c r="A56" s="358"/>
      <c r="B56" s="259"/>
      <c r="G56" s="1228"/>
      <c r="H56" s="1228"/>
      <c r="I56" s="1228"/>
      <c r="J56" s="1228"/>
      <c r="K56" s="1235"/>
      <c r="L56" s="1235"/>
      <c r="M56" s="1235"/>
      <c r="N56" s="1235"/>
      <c r="AN56" s="1234"/>
      <c r="AO56" s="1234"/>
      <c r="AP56" s="1234"/>
      <c r="AQ56" s="1234"/>
      <c r="AR56" s="1234"/>
      <c r="AS56" s="1234"/>
      <c r="AT56" s="1234"/>
      <c r="AU56" s="1234"/>
      <c r="AV56" s="1234"/>
      <c r="AW56" s="1234"/>
      <c r="AX56" s="1234"/>
      <c r="AY56" s="1234"/>
      <c r="AZ56" s="1234"/>
      <c r="BA56" s="1234"/>
      <c r="BB56" s="1233"/>
      <c r="BC56" s="1233"/>
      <c r="BD56" s="1233"/>
      <c r="BE56" s="1233"/>
      <c r="BF56" s="1233"/>
      <c r="BG56" s="1233"/>
      <c r="BH56" s="1233"/>
      <c r="BI56" s="1233"/>
      <c r="BJ56" s="1233"/>
      <c r="BK56" s="1233"/>
      <c r="BL56" s="1233"/>
      <c r="BM56" s="1233"/>
      <c r="BN56" s="1233"/>
      <c r="BO56" s="1233"/>
      <c r="BP56" s="1230"/>
      <c r="BQ56" s="1230"/>
      <c r="BR56" s="1230"/>
      <c r="BS56" s="1230"/>
      <c r="BT56" s="1230"/>
      <c r="BU56" s="1230"/>
      <c r="BV56" s="1230"/>
      <c r="BW56" s="1230"/>
      <c r="BX56" s="1230"/>
      <c r="BY56" s="1230"/>
      <c r="BZ56" s="1230"/>
      <c r="CA56" s="1230"/>
      <c r="CB56" s="1230"/>
      <c r="CC56" s="1230"/>
      <c r="CD56" s="1230"/>
      <c r="CE56" s="1230"/>
      <c r="CF56" s="1230"/>
      <c r="CG56" s="1230"/>
      <c r="CH56" s="1230"/>
      <c r="CI56" s="1230"/>
      <c r="CJ56" s="1230"/>
      <c r="CK56" s="1230"/>
      <c r="CL56" s="1230"/>
      <c r="CM56" s="1230"/>
      <c r="CN56" s="1230"/>
      <c r="CO56" s="1230"/>
      <c r="CP56" s="1230"/>
      <c r="CQ56" s="1230"/>
      <c r="CR56" s="1230"/>
      <c r="CS56" s="1230"/>
      <c r="CT56" s="1230"/>
      <c r="CU56" s="1230"/>
      <c r="CV56" s="1230"/>
      <c r="CW56" s="1230"/>
      <c r="CX56" s="1230"/>
      <c r="CY56" s="1230"/>
      <c r="CZ56" s="1230"/>
      <c r="DA56" s="1230"/>
      <c r="DB56" s="1230"/>
      <c r="DC56" s="1230"/>
    </row>
    <row r="57" spans="1:109" s="358" customFormat="1" x14ac:dyDescent="0.15">
      <c r="B57" s="362"/>
      <c r="G57" s="1228"/>
      <c r="H57" s="1228"/>
      <c r="I57" s="1231"/>
      <c r="J57" s="1231"/>
      <c r="K57" s="1235"/>
      <c r="L57" s="1235"/>
      <c r="M57" s="1235"/>
      <c r="N57" s="1235"/>
      <c r="AM57" s="255"/>
      <c r="AN57" s="1234"/>
      <c r="AO57" s="1234"/>
      <c r="AP57" s="1234"/>
      <c r="AQ57" s="1234"/>
      <c r="AR57" s="1234"/>
      <c r="AS57" s="1234"/>
      <c r="AT57" s="1234"/>
      <c r="AU57" s="1234"/>
      <c r="AV57" s="1234"/>
      <c r="AW57" s="1234"/>
      <c r="AX57" s="1234"/>
      <c r="AY57" s="1234"/>
      <c r="AZ57" s="1234"/>
      <c r="BA57" s="1234"/>
      <c r="BB57" s="1233" t="s">
        <v>564</v>
      </c>
      <c r="BC57" s="1233"/>
      <c r="BD57" s="1233"/>
      <c r="BE57" s="1233"/>
      <c r="BF57" s="1233"/>
      <c r="BG57" s="1233"/>
      <c r="BH57" s="1233"/>
      <c r="BI57" s="1233"/>
      <c r="BJ57" s="1233"/>
      <c r="BK57" s="1233"/>
      <c r="BL57" s="1233"/>
      <c r="BM57" s="1233"/>
      <c r="BN57" s="1233"/>
      <c r="BO57" s="1233"/>
      <c r="BP57" s="1230">
        <v>61.2</v>
      </c>
      <c r="BQ57" s="1230"/>
      <c r="BR57" s="1230"/>
      <c r="BS57" s="1230"/>
      <c r="BT57" s="1230"/>
      <c r="BU57" s="1230"/>
      <c r="BV57" s="1230"/>
      <c r="BW57" s="1230"/>
      <c r="BX57" s="1230">
        <v>62</v>
      </c>
      <c r="BY57" s="1230"/>
      <c r="BZ57" s="1230"/>
      <c r="CA57" s="1230"/>
      <c r="CB57" s="1230"/>
      <c r="CC57" s="1230"/>
      <c r="CD57" s="1230"/>
      <c r="CE57" s="1230"/>
      <c r="CF57" s="1230">
        <v>62.9</v>
      </c>
      <c r="CG57" s="1230"/>
      <c r="CH57" s="1230"/>
      <c r="CI57" s="1230"/>
      <c r="CJ57" s="1230"/>
      <c r="CK57" s="1230"/>
      <c r="CL57" s="1230"/>
      <c r="CM57" s="1230"/>
      <c r="CN57" s="1230">
        <v>63.3</v>
      </c>
      <c r="CO57" s="1230"/>
      <c r="CP57" s="1230"/>
      <c r="CQ57" s="1230"/>
      <c r="CR57" s="1230"/>
      <c r="CS57" s="1230"/>
      <c r="CT57" s="1230"/>
      <c r="CU57" s="1230"/>
      <c r="CV57" s="1230">
        <v>64.400000000000006</v>
      </c>
      <c r="CW57" s="1230"/>
      <c r="CX57" s="1230"/>
      <c r="CY57" s="1230"/>
      <c r="CZ57" s="1230"/>
      <c r="DA57" s="1230"/>
      <c r="DB57" s="1230"/>
      <c r="DC57" s="1230"/>
      <c r="DD57" s="363"/>
      <c r="DE57" s="362"/>
    </row>
    <row r="58" spans="1:109" s="358" customFormat="1" x14ac:dyDescent="0.15">
      <c r="A58" s="255"/>
      <c r="B58" s="362"/>
      <c r="G58" s="1228"/>
      <c r="H58" s="1228"/>
      <c r="I58" s="1231"/>
      <c r="J58" s="1231"/>
      <c r="K58" s="1235"/>
      <c r="L58" s="1235"/>
      <c r="M58" s="1235"/>
      <c r="N58" s="1235"/>
      <c r="AM58" s="255"/>
      <c r="AN58" s="1234"/>
      <c r="AO58" s="1234"/>
      <c r="AP58" s="1234"/>
      <c r="AQ58" s="1234"/>
      <c r="AR58" s="1234"/>
      <c r="AS58" s="1234"/>
      <c r="AT58" s="1234"/>
      <c r="AU58" s="1234"/>
      <c r="AV58" s="1234"/>
      <c r="AW58" s="1234"/>
      <c r="AX58" s="1234"/>
      <c r="AY58" s="1234"/>
      <c r="AZ58" s="1234"/>
      <c r="BA58" s="1234"/>
      <c r="BB58" s="1233"/>
      <c r="BC58" s="1233"/>
      <c r="BD58" s="1233"/>
      <c r="BE58" s="1233"/>
      <c r="BF58" s="1233"/>
      <c r="BG58" s="1233"/>
      <c r="BH58" s="1233"/>
      <c r="BI58" s="1233"/>
      <c r="BJ58" s="1233"/>
      <c r="BK58" s="1233"/>
      <c r="BL58" s="1233"/>
      <c r="BM58" s="1233"/>
      <c r="BN58" s="1233"/>
      <c r="BO58" s="1233"/>
      <c r="BP58" s="1230"/>
      <c r="BQ58" s="1230"/>
      <c r="BR58" s="1230"/>
      <c r="BS58" s="1230"/>
      <c r="BT58" s="1230"/>
      <c r="BU58" s="1230"/>
      <c r="BV58" s="1230"/>
      <c r="BW58" s="1230"/>
      <c r="BX58" s="1230"/>
      <c r="BY58" s="1230"/>
      <c r="BZ58" s="1230"/>
      <c r="CA58" s="1230"/>
      <c r="CB58" s="1230"/>
      <c r="CC58" s="1230"/>
      <c r="CD58" s="1230"/>
      <c r="CE58" s="1230"/>
      <c r="CF58" s="1230"/>
      <c r="CG58" s="1230"/>
      <c r="CH58" s="1230"/>
      <c r="CI58" s="1230"/>
      <c r="CJ58" s="1230"/>
      <c r="CK58" s="1230"/>
      <c r="CL58" s="1230"/>
      <c r="CM58" s="1230"/>
      <c r="CN58" s="1230"/>
      <c r="CO58" s="1230"/>
      <c r="CP58" s="1230"/>
      <c r="CQ58" s="1230"/>
      <c r="CR58" s="1230"/>
      <c r="CS58" s="1230"/>
      <c r="CT58" s="1230"/>
      <c r="CU58" s="1230"/>
      <c r="CV58" s="1230"/>
      <c r="CW58" s="1230"/>
      <c r="CX58" s="1230"/>
      <c r="CY58" s="1230"/>
      <c r="CZ58" s="1230"/>
      <c r="DA58" s="1230"/>
      <c r="DB58" s="1230"/>
      <c r="DC58" s="1230"/>
      <c r="DD58" s="363"/>
      <c r="DE58" s="362"/>
    </row>
    <row r="59" spans="1:109" s="358" customFormat="1" x14ac:dyDescent="0.15">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x14ac:dyDescent="0.15">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x14ac:dyDescent="0.15">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x14ac:dyDescent="0.15">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7.25" x14ac:dyDescent="0.15">
      <c r="B63" s="312" t="s">
        <v>566</v>
      </c>
    </row>
    <row r="64" spans="1:109" x14ac:dyDescent="0.15">
      <c r="B64" s="259"/>
      <c r="G64" s="357"/>
      <c r="I64" s="369"/>
      <c r="J64" s="369"/>
      <c r="K64" s="369"/>
      <c r="L64" s="369"/>
      <c r="M64" s="369"/>
      <c r="N64" s="370"/>
      <c r="AM64" s="357"/>
      <c r="AN64" s="357" t="s">
        <v>559</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x14ac:dyDescent="0.15">
      <c r="B65" s="259"/>
      <c r="AN65" s="1236" t="s">
        <v>567</v>
      </c>
      <c r="AO65" s="1237"/>
      <c r="AP65" s="1237"/>
      <c r="AQ65" s="1237"/>
      <c r="AR65" s="1237"/>
      <c r="AS65" s="1237"/>
      <c r="AT65" s="1237"/>
      <c r="AU65" s="1237"/>
      <c r="AV65" s="1237"/>
      <c r="AW65" s="1237"/>
      <c r="AX65" s="1237"/>
      <c r="AY65" s="1237"/>
      <c r="AZ65" s="1237"/>
      <c r="BA65" s="1237"/>
      <c r="BB65" s="1237"/>
      <c r="BC65" s="1237"/>
      <c r="BD65" s="1237"/>
      <c r="BE65" s="1237"/>
      <c r="BF65" s="1237"/>
      <c r="BG65" s="1237"/>
      <c r="BH65" s="1237"/>
      <c r="BI65" s="1237"/>
      <c r="BJ65" s="1237"/>
      <c r="BK65" s="1237"/>
      <c r="BL65" s="1237"/>
      <c r="BM65" s="1237"/>
      <c r="BN65" s="1237"/>
      <c r="BO65" s="1237"/>
      <c r="BP65" s="1237"/>
      <c r="BQ65" s="1237"/>
      <c r="BR65" s="1237"/>
      <c r="BS65" s="1237"/>
      <c r="BT65" s="1237"/>
      <c r="BU65" s="1237"/>
      <c r="BV65" s="1237"/>
      <c r="BW65" s="1237"/>
      <c r="BX65" s="1237"/>
      <c r="BY65" s="1237"/>
      <c r="BZ65" s="1237"/>
      <c r="CA65" s="1237"/>
      <c r="CB65" s="1237"/>
      <c r="CC65" s="1237"/>
      <c r="CD65" s="1237"/>
      <c r="CE65" s="1237"/>
      <c r="CF65" s="1237"/>
      <c r="CG65" s="1237"/>
      <c r="CH65" s="1237"/>
      <c r="CI65" s="1237"/>
      <c r="CJ65" s="1237"/>
      <c r="CK65" s="1237"/>
      <c r="CL65" s="1237"/>
      <c r="CM65" s="1237"/>
      <c r="CN65" s="1237"/>
      <c r="CO65" s="1237"/>
      <c r="CP65" s="1237"/>
      <c r="CQ65" s="1237"/>
      <c r="CR65" s="1237"/>
      <c r="CS65" s="1237"/>
      <c r="CT65" s="1237"/>
      <c r="CU65" s="1237"/>
      <c r="CV65" s="1237"/>
      <c r="CW65" s="1237"/>
      <c r="CX65" s="1237"/>
      <c r="CY65" s="1237"/>
      <c r="CZ65" s="1237"/>
      <c r="DA65" s="1237"/>
      <c r="DB65" s="1237"/>
      <c r="DC65" s="1238"/>
    </row>
    <row r="66" spans="2:107" x14ac:dyDescent="0.15">
      <c r="B66" s="259"/>
      <c r="AN66" s="1239"/>
      <c r="AO66" s="1240"/>
      <c r="AP66" s="1240"/>
      <c r="AQ66" s="1240"/>
      <c r="AR66" s="1240"/>
      <c r="AS66" s="1240"/>
      <c r="AT66" s="1240"/>
      <c r="AU66" s="1240"/>
      <c r="AV66" s="1240"/>
      <c r="AW66" s="1240"/>
      <c r="AX66" s="1240"/>
      <c r="AY66" s="1240"/>
      <c r="AZ66" s="1240"/>
      <c r="BA66" s="1240"/>
      <c r="BB66" s="1240"/>
      <c r="BC66" s="1240"/>
      <c r="BD66" s="1240"/>
      <c r="BE66" s="1240"/>
      <c r="BF66" s="1240"/>
      <c r="BG66" s="1240"/>
      <c r="BH66" s="1240"/>
      <c r="BI66" s="1240"/>
      <c r="BJ66" s="1240"/>
      <c r="BK66" s="1240"/>
      <c r="BL66" s="1240"/>
      <c r="BM66" s="1240"/>
      <c r="BN66" s="1240"/>
      <c r="BO66" s="1240"/>
      <c r="BP66" s="1240"/>
      <c r="BQ66" s="1240"/>
      <c r="BR66" s="1240"/>
      <c r="BS66" s="1240"/>
      <c r="BT66" s="1240"/>
      <c r="BU66" s="1240"/>
      <c r="BV66" s="1240"/>
      <c r="BW66" s="1240"/>
      <c r="BX66" s="1240"/>
      <c r="BY66" s="1240"/>
      <c r="BZ66" s="1240"/>
      <c r="CA66" s="1240"/>
      <c r="CB66" s="1240"/>
      <c r="CC66" s="1240"/>
      <c r="CD66" s="1240"/>
      <c r="CE66" s="1240"/>
      <c r="CF66" s="1240"/>
      <c r="CG66" s="1240"/>
      <c r="CH66" s="1240"/>
      <c r="CI66" s="1240"/>
      <c r="CJ66" s="1240"/>
      <c r="CK66" s="1240"/>
      <c r="CL66" s="1240"/>
      <c r="CM66" s="1240"/>
      <c r="CN66" s="1240"/>
      <c r="CO66" s="1240"/>
      <c r="CP66" s="1240"/>
      <c r="CQ66" s="1240"/>
      <c r="CR66" s="1240"/>
      <c r="CS66" s="1240"/>
      <c r="CT66" s="1240"/>
      <c r="CU66" s="1240"/>
      <c r="CV66" s="1240"/>
      <c r="CW66" s="1240"/>
      <c r="CX66" s="1240"/>
      <c r="CY66" s="1240"/>
      <c r="CZ66" s="1240"/>
      <c r="DA66" s="1240"/>
      <c r="DB66" s="1240"/>
      <c r="DC66" s="1241"/>
    </row>
    <row r="67" spans="2:107" x14ac:dyDescent="0.15">
      <c r="B67" s="259"/>
      <c r="AN67" s="1239"/>
      <c r="AO67" s="1240"/>
      <c r="AP67" s="1240"/>
      <c r="AQ67" s="1240"/>
      <c r="AR67" s="1240"/>
      <c r="AS67" s="1240"/>
      <c r="AT67" s="1240"/>
      <c r="AU67" s="1240"/>
      <c r="AV67" s="1240"/>
      <c r="AW67" s="1240"/>
      <c r="AX67" s="1240"/>
      <c r="AY67" s="1240"/>
      <c r="AZ67" s="1240"/>
      <c r="BA67" s="1240"/>
      <c r="BB67" s="1240"/>
      <c r="BC67" s="1240"/>
      <c r="BD67" s="1240"/>
      <c r="BE67" s="1240"/>
      <c r="BF67" s="1240"/>
      <c r="BG67" s="1240"/>
      <c r="BH67" s="1240"/>
      <c r="BI67" s="1240"/>
      <c r="BJ67" s="1240"/>
      <c r="BK67" s="1240"/>
      <c r="BL67" s="1240"/>
      <c r="BM67" s="1240"/>
      <c r="BN67" s="1240"/>
      <c r="BO67" s="1240"/>
      <c r="BP67" s="1240"/>
      <c r="BQ67" s="1240"/>
      <c r="BR67" s="1240"/>
      <c r="BS67" s="1240"/>
      <c r="BT67" s="1240"/>
      <c r="BU67" s="1240"/>
      <c r="BV67" s="1240"/>
      <c r="BW67" s="1240"/>
      <c r="BX67" s="1240"/>
      <c r="BY67" s="1240"/>
      <c r="BZ67" s="1240"/>
      <c r="CA67" s="1240"/>
      <c r="CB67" s="1240"/>
      <c r="CC67" s="1240"/>
      <c r="CD67" s="1240"/>
      <c r="CE67" s="1240"/>
      <c r="CF67" s="1240"/>
      <c r="CG67" s="1240"/>
      <c r="CH67" s="1240"/>
      <c r="CI67" s="1240"/>
      <c r="CJ67" s="1240"/>
      <c r="CK67" s="1240"/>
      <c r="CL67" s="1240"/>
      <c r="CM67" s="1240"/>
      <c r="CN67" s="1240"/>
      <c r="CO67" s="1240"/>
      <c r="CP67" s="1240"/>
      <c r="CQ67" s="1240"/>
      <c r="CR67" s="1240"/>
      <c r="CS67" s="1240"/>
      <c r="CT67" s="1240"/>
      <c r="CU67" s="1240"/>
      <c r="CV67" s="1240"/>
      <c r="CW67" s="1240"/>
      <c r="CX67" s="1240"/>
      <c r="CY67" s="1240"/>
      <c r="CZ67" s="1240"/>
      <c r="DA67" s="1240"/>
      <c r="DB67" s="1240"/>
      <c r="DC67" s="1241"/>
    </row>
    <row r="68" spans="2:107" x14ac:dyDescent="0.15">
      <c r="B68" s="259"/>
      <c r="AN68" s="1239"/>
      <c r="AO68" s="1240"/>
      <c r="AP68" s="1240"/>
      <c r="AQ68" s="1240"/>
      <c r="AR68" s="1240"/>
      <c r="AS68" s="1240"/>
      <c r="AT68" s="1240"/>
      <c r="AU68" s="1240"/>
      <c r="AV68" s="1240"/>
      <c r="AW68" s="1240"/>
      <c r="AX68" s="1240"/>
      <c r="AY68" s="1240"/>
      <c r="AZ68" s="1240"/>
      <c r="BA68" s="1240"/>
      <c r="BB68" s="1240"/>
      <c r="BC68" s="1240"/>
      <c r="BD68" s="1240"/>
      <c r="BE68" s="1240"/>
      <c r="BF68" s="1240"/>
      <c r="BG68" s="1240"/>
      <c r="BH68" s="1240"/>
      <c r="BI68" s="1240"/>
      <c r="BJ68" s="1240"/>
      <c r="BK68" s="1240"/>
      <c r="BL68" s="1240"/>
      <c r="BM68" s="1240"/>
      <c r="BN68" s="1240"/>
      <c r="BO68" s="1240"/>
      <c r="BP68" s="1240"/>
      <c r="BQ68" s="1240"/>
      <c r="BR68" s="1240"/>
      <c r="BS68" s="1240"/>
      <c r="BT68" s="1240"/>
      <c r="BU68" s="1240"/>
      <c r="BV68" s="1240"/>
      <c r="BW68" s="1240"/>
      <c r="BX68" s="1240"/>
      <c r="BY68" s="1240"/>
      <c r="BZ68" s="1240"/>
      <c r="CA68" s="1240"/>
      <c r="CB68" s="1240"/>
      <c r="CC68" s="1240"/>
      <c r="CD68" s="1240"/>
      <c r="CE68" s="1240"/>
      <c r="CF68" s="1240"/>
      <c r="CG68" s="1240"/>
      <c r="CH68" s="1240"/>
      <c r="CI68" s="1240"/>
      <c r="CJ68" s="1240"/>
      <c r="CK68" s="1240"/>
      <c r="CL68" s="1240"/>
      <c r="CM68" s="1240"/>
      <c r="CN68" s="1240"/>
      <c r="CO68" s="1240"/>
      <c r="CP68" s="1240"/>
      <c r="CQ68" s="1240"/>
      <c r="CR68" s="1240"/>
      <c r="CS68" s="1240"/>
      <c r="CT68" s="1240"/>
      <c r="CU68" s="1240"/>
      <c r="CV68" s="1240"/>
      <c r="CW68" s="1240"/>
      <c r="CX68" s="1240"/>
      <c r="CY68" s="1240"/>
      <c r="CZ68" s="1240"/>
      <c r="DA68" s="1240"/>
      <c r="DB68" s="1240"/>
      <c r="DC68" s="1241"/>
    </row>
    <row r="69" spans="2:107" x14ac:dyDescent="0.15">
      <c r="B69" s="259"/>
      <c r="AN69" s="1242"/>
      <c r="AO69" s="1243"/>
      <c r="AP69" s="1243"/>
      <c r="AQ69" s="1243"/>
      <c r="AR69" s="1243"/>
      <c r="AS69" s="1243"/>
      <c r="AT69" s="1243"/>
      <c r="AU69" s="1243"/>
      <c r="AV69" s="1243"/>
      <c r="AW69" s="1243"/>
      <c r="AX69" s="1243"/>
      <c r="AY69" s="1243"/>
      <c r="AZ69" s="1243"/>
      <c r="BA69" s="1243"/>
      <c r="BB69" s="1243"/>
      <c r="BC69" s="1243"/>
      <c r="BD69" s="1243"/>
      <c r="BE69" s="1243"/>
      <c r="BF69" s="1243"/>
      <c r="BG69" s="1243"/>
      <c r="BH69" s="1243"/>
      <c r="BI69" s="1243"/>
      <c r="BJ69" s="1243"/>
      <c r="BK69" s="1243"/>
      <c r="BL69" s="1243"/>
      <c r="BM69" s="1243"/>
      <c r="BN69" s="1243"/>
      <c r="BO69" s="1243"/>
      <c r="BP69" s="1243"/>
      <c r="BQ69" s="1243"/>
      <c r="BR69" s="1243"/>
      <c r="BS69" s="1243"/>
      <c r="BT69" s="1243"/>
      <c r="BU69" s="1243"/>
      <c r="BV69" s="1243"/>
      <c r="BW69" s="1243"/>
      <c r="BX69" s="1243"/>
      <c r="BY69" s="1243"/>
      <c r="BZ69" s="1243"/>
      <c r="CA69" s="1243"/>
      <c r="CB69" s="1243"/>
      <c r="CC69" s="1243"/>
      <c r="CD69" s="1243"/>
      <c r="CE69" s="1243"/>
      <c r="CF69" s="1243"/>
      <c r="CG69" s="1243"/>
      <c r="CH69" s="1243"/>
      <c r="CI69" s="1243"/>
      <c r="CJ69" s="1243"/>
      <c r="CK69" s="1243"/>
      <c r="CL69" s="1243"/>
      <c r="CM69" s="1243"/>
      <c r="CN69" s="1243"/>
      <c r="CO69" s="1243"/>
      <c r="CP69" s="1243"/>
      <c r="CQ69" s="1243"/>
      <c r="CR69" s="1243"/>
      <c r="CS69" s="1243"/>
      <c r="CT69" s="1243"/>
      <c r="CU69" s="1243"/>
      <c r="CV69" s="1243"/>
      <c r="CW69" s="1243"/>
      <c r="CX69" s="1243"/>
      <c r="CY69" s="1243"/>
      <c r="CZ69" s="1243"/>
      <c r="DA69" s="1243"/>
      <c r="DB69" s="1243"/>
      <c r="DC69" s="1244"/>
    </row>
    <row r="70" spans="2:107" x14ac:dyDescent="0.15">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x14ac:dyDescent="0.15">
      <c r="B71" s="259"/>
      <c r="G71" s="374"/>
      <c r="I71" s="375"/>
      <c r="J71" s="372"/>
      <c r="K71" s="372"/>
      <c r="L71" s="373"/>
      <c r="M71" s="372"/>
      <c r="N71" s="373"/>
      <c r="AM71" s="374"/>
      <c r="AN71" s="255" t="s">
        <v>561</v>
      </c>
    </row>
    <row r="72" spans="2:107" x14ac:dyDescent="0.15">
      <c r="B72" s="259"/>
      <c r="G72" s="1228"/>
      <c r="H72" s="1228"/>
      <c r="I72" s="1228"/>
      <c r="J72" s="1228"/>
      <c r="K72" s="360"/>
      <c r="L72" s="360"/>
      <c r="M72" s="361"/>
      <c r="N72" s="361"/>
      <c r="AN72" s="1246"/>
      <c r="AO72" s="1247"/>
      <c r="AP72" s="1247"/>
      <c r="AQ72" s="1247"/>
      <c r="AR72" s="1247"/>
      <c r="AS72" s="1247"/>
      <c r="AT72" s="1247"/>
      <c r="AU72" s="1247"/>
      <c r="AV72" s="1247"/>
      <c r="AW72" s="1247"/>
      <c r="AX72" s="1247"/>
      <c r="AY72" s="1247"/>
      <c r="AZ72" s="1247"/>
      <c r="BA72" s="1247"/>
      <c r="BB72" s="1247"/>
      <c r="BC72" s="1247"/>
      <c r="BD72" s="1247"/>
      <c r="BE72" s="1247"/>
      <c r="BF72" s="1247"/>
      <c r="BG72" s="1247"/>
      <c r="BH72" s="1247"/>
      <c r="BI72" s="1247"/>
      <c r="BJ72" s="1247"/>
      <c r="BK72" s="1247"/>
      <c r="BL72" s="1247"/>
      <c r="BM72" s="1247"/>
      <c r="BN72" s="1247"/>
      <c r="BO72" s="1248"/>
      <c r="BP72" s="1234" t="s">
        <v>524</v>
      </c>
      <c r="BQ72" s="1234"/>
      <c r="BR72" s="1234"/>
      <c r="BS72" s="1234"/>
      <c r="BT72" s="1234"/>
      <c r="BU72" s="1234"/>
      <c r="BV72" s="1234"/>
      <c r="BW72" s="1234"/>
      <c r="BX72" s="1234" t="s">
        <v>525</v>
      </c>
      <c r="BY72" s="1234"/>
      <c r="BZ72" s="1234"/>
      <c r="CA72" s="1234"/>
      <c r="CB72" s="1234"/>
      <c r="CC72" s="1234"/>
      <c r="CD72" s="1234"/>
      <c r="CE72" s="1234"/>
      <c r="CF72" s="1234" t="s">
        <v>526</v>
      </c>
      <c r="CG72" s="1234"/>
      <c r="CH72" s="1234"/>
      <c r="CI72" s="1234"/>
      <c r="CJ72" s="1234"/>
      <c r="CK72" s="1234"/>
      <c r="CL72" s="1234"/>
      <c r="CM72" s="1234"/>
      <c r="CN72" s="1234" t="s">
        <v>527</v>
      </c>
      <c r="CO72" s="1234"/>
      <c r="CP72" s="1234"/>
      <c r="CQ72" s="1234"/>
      <c r="CR72" s="1234"/>
      <c r="CS72" s="1234"/>
      <c r="CT72" s="1234"/>
      <c r="CU72" s="1234"/>
      <c r="CV72" s="1234" t="s">
        <v>528</v>
      </c>
      <c r="CW72" s="1234"/>
      <c r="CX72" s="1234"/>
      <c r="CY72" s="1234"/>
      <c r="CZ72" s="1234"/>
      <c r="DA72" s="1234"/>
      <c r="DB72" s="1234"/>
      <c r="DC72" s="1234"/>
    </row>
    <row r="73" spans="2:107" x14ac:dyDescent="0.15">
      <c r="B73" s="259"/>
      <c r="G73" s="1245"/>
      <c r="H73" s="1245"/>
      <c r="I73" s="1245"/>
      <c r="J73" s="1245"/>
      <c r="K73" s="1229"/>
      <c r="L73" s="1229"/>
      <c r="M73" s="1229"/>
      <c r="N73" s="1229"/>
      <c r="AM73" s="359"/>
      <c r="AN73" s="1233" t="s">
        <v>562</v>
      </c>
      <c r="AO73" s="1233"/>
      <c r="AP73" s="1233"/>
      <c r="AQ73" s="1233"/>
      <c r="AR73" s="1233"/>
      <c r="AS73" s="1233"/>
      <c r="AT73" s="1233"/>
      <c r="AU73" s="1233"/>
      <c r="AV73" s="1233"/>
      <c r="AW73" s="1233"/>
      <c r="AX73" s="1233"/>
      <c r="AY73" s="1233"/>
      <c r="AZ73" s="1233"/>
      <c r="BA73" s="1233"/>
      <c r="BB73" s="1233" t="s">
        <v>563</v>
      </c>
      <c r="BC73" s="1233"/>
      <c r="BD73" s="1233"/>
      <c r="BE73" s="1233"/>
      <c r="BF73" s="1233"/>
      <c r="BG73" s="1233"/>
      <c r="BH73" s="1233"/>
      <c r="BI73" s="1233"/>
      <c r="BJ73" s="1233"/>
      <c r="BK73" s="1233"/>
      <c r="BL73" s="1233"/>
      <c r="BM73" s="1233"/>
      <c r="BN73" s="1233"/>
      <c r="BO73" s="1233"/>
      <c r="BP73" s="1230">
        <v>55.1</v>
      </c>
      <c r="BQ73" s="1230"/>
      <c r="BR73" s="1230"/>
      <c r="BS73" s="1230"/>
      <c r="BT73" s="1230"/>
      <c r="BU73" s="1230"/>
      <c r="BV73" s="1230"/>
      <c r="BW73" s="1230"/>
      <c r="BX73" s="1230">
        <v>53.1</v>
      </c>
      <c r="BY73" s="1230"/>
      <c r="BZ73" s="1230"/>
      <c r="CA73" s="1230"/>
      <c r="CB73" s="1230"/>
      <c r="CC73" s="1230"/>
      <c r="CD73" s="1230"/>
      <c r="CE73" s="1230"/>
      <c r="CF73" s="1230">
        <v>32</v>
      </c>
      <c r="CG73" s="1230"/>
      <c r="CH73" s="1230"/>
      <c r="CI73" s="1230"/>
      <c r="CJ73" s="1230"/>
      <c r="CK73" s="1230"/>
      <c r="CL73" s="1230"/>
      <c r="CM73" s="1230"/>
      <c r="CN73" s="1230"/>
      <c r="CO73" s="1230"/>
      <c r="CP73" s="1230"/>
      <c r="CQ73" s="1230"/>
      <c r="CR73" s="1230"/>
      <c r="CS73" s="1230"/>
      <c r="CT73" s="1230"/>
      <c r="CU73" s="1230"/>
      <c r="CV73" s="1230"/>
      <c r="CW73" s="1230"/>
      <c r="CX73" s="1230"/>
      <c r="CY73" s="1230"/>
      <c r="CZ73" s="1230"/>
      <c r="DA73" s="1230"/>
      <c r="DB73" s="1230"/>
      <c r="DC73" s="1230"/>
    </row>
    <row r="74" spans="2:107" x14ac:dyDescent="0.15">
      <c r="B74" s="259"/>
      <c r="G74" s="1245"/>
      <c r="H74" s="1245"/>
      <c r="I74" s="1245"/>
      <c r="J74" s="1245"/>
      <c r="K74" s="1229"/>
      <c r="L74" s="1229"/>
      <c r="M74" s="1229"/>
      <c r="N74" s="1229"/>
      <c r="AM74" s="359"/>
      <c r="AN74" s="1233"/>
      <c r="AO74" s="1233"/>
      <c r="AP74" s="1233"/>
      <c r="AQ74" s="1233"/>
      <c r="AR74" s="1233"/>
      <c r="AS74" s="1233"/>
      <c r="AT74" s="1233"/>
      <c r="AU74" s="1233"/>
      <c r="AV74" s="1233"/>
      <c r="AW74" s="1233"/>
      <c r="AX74" s="1233"/>
      <c r="AY74" s="1233"/>
      <c r="AZ74" s="1233"/>
      <c r="BA74" s="1233"/>
      <c r="BB74" s="1233"/>
      <c r="BC74" s="1233"/>
      <c r="BD74" s="1233"/>
      <c r="BE74" s="1233"/>
      <c r="BF74" s="1233"/>
      <c r="BG74" s="1233"/>
      <c r="BH74" s="1233"/>
      <c r="BI74" s="1233"/>
      <c r="BJ74" s="1233"/>
      <c r="BK74" s="1233"/>
      <c r="BL74" s="1233"/>
      <c r="BM74" s="1233"/>
      <c r="BN74" s="1233"/>
      <c r="BO74" s="1233"/>
      <c r="BP74" s="1230"/>
      <c r="BQ74" s="1230"/>
      <c r="BR74" s="1230"/>
      <c r="BS74" s="1230"/>
      <c r="BT74" s="1230"/>
      <c r="BU74" s="1230"/>
      <c r="BV74" s="1230"/>
      <c r="BW74" s="1230"/>
      <c r="BX74" s="1230"/>
      <c r="BY74" s="1230"/>
      <c r="BZ74" s="1230"/>
      <c r="CA74" s="1230"/>
      <c r="CB74" s="1230"/>
      <c r="CC74" s="1230"/>
      <c r="CD74" s="1230"/>
      <c r="CE74" s="1230"/>
      <c r="CF74" s="1230"/>
      <c r="CG74" s="1230"/>
      <c r="CH74" s="1230"/>
      <c r="CI74" s="1230"/>
      <c r="CJ74" s="1230"/>
      <c r="CK74" s="1230"/>
      <c r="CL74" s="1230"/>
      <c r="CM74" s="1230"/>
      <c r="CN74" s="1230"/>
      <c r="CO74" s="1230"/>
      <c r="CP74" s="1230"/>
      <c r="CQ74" s="1230"/>
      <c r="CR74" s="1230"/>
      <c r="CS74" s="1230"/>
      <c r="CT74" s="1230"/>
      <c r="CU74" s="1230"/>
      <c r="CV74" s="1230"/>
      <c r="CW74" s="1230"/>
      <c r="CX74" s="1230"/>
      <c r="CY74" s="1230"/>
      <c r="CZ74" s="1230"/>
      <c r="DA74" s="1230"/>
      <c r="DB74" s="1230"/>
      <c r="DC74" s="1230"/>
    </row>
    <row r="75" spans="2:107" x14ac:dyDescent="0.15">
      <c r="B75" s="259"/>
      <c r="G75" s="1245"/>
      <c r="H75" s="1245"/>
      <c r="I75" s="1228"/>
      <c r="J75" s="1228"/>
      <c r="K75" s="1235"/>
      <c r="L75" s="1235"/>
      <c r="M75" s="1235"/>
      <c r="N75" s="1235"/>
      <c r="AM75" s="359"/>
      <c r="AN75" s="1233"/>
      <c r="AO75" s="1233"/>
      <c r="AP75" s="1233"/>
      <c r="AQ75" s="1233"/>
      <c r="AR75" s="1233"/>
      <c r="AS75" s="1233"/>
      <c r="AT75" s="1233"/>
      <c r="AU75" s="1233"/>
      <c r="AV75" s="1233"/>
      <c r="AW75" s="1233"/>
      <c r="AX75" s="1233"/>
      <c r="AY75" s="1233"/>
      <c r="AZ75" s="1233"/>
      <c r="BA75" s="1233"/>
      <c r="BB75" s="1233" t="s">
        <v>568</v>
      </c>
      <c r="BC75" s="1233"/>
      <c r="BD75" s="1233"/>
      <c r="BE75" s="1233"/>
      <c r="BF75" s="1233"/>
      <c r="BG75" s="1233"/>
      <c r="BH75" s="1233"/>
      <c r="BI75" s="1233"/>
      <c r="BJ75" s="1233"/>
      <c r="BK75" s="1233"/>
      <c r="BL75" s="1233"/>
      <c r="BM75" s="1233"/>
      <c r="BN75" s="1233"/>
      <c r="BO75" s="1233"/>
      <c r="BP75" s="1230">
        <v>6.4</v>
      </c>
      <c r="BQ75" s="1230"/>
      <c r="BR75" s="1230"/>
      <c r="BS75" s="1230"/>
      <c r="BT75" s="1230"/>
      <c r="BU75" s="1230"/>
      <c r="BV75" s="1230"/>
      <c r="BW75" s="1230"/>
      <c r="BX75" s="1230">
        <v>6.3</v>
      </c>
      <c r="BY75" s="1230"/>
      <c r="BZ75" s="1230"/>
      <c r="CA75" s="1230"/>
      <c r="CB75" s="1230"/>
      <c r="CC75" s="1230"/>
      <c r="CD75" s="1230"/>
      <c r="CE75" s="1230"/>
      <c r="CF75" s="1230">
        <v>6.3</v>
      </c>
      <c r="CG75" s="1230"/>
      <c r="CH75" s="1230"/>
      <c r="CI75" s="1230"/>
      <c r="CJ75" s="1230"/>
      <c r="CK75" s="1230"/>
      <c r="CL75" s="1230"/>
      <c r="CM75" s="1230"/>
      <c r="CN75" s="1230">
        <v>6.7</v>
      </c>
      <c r="CO75" s="1230"/>
      <c r="CP75" s="1230"/>
      <c r="CQ75" s="1230"/>
      <c r="CR75" s="1230"/>
      <c r="CS75" s="1230"/>
      <c r="CT75" s="1230"/>
      <c r="CU75" s="1230"/>
      <c r="CV75" s="1230">
        <v>7.9</v>
      </c>
      <c r="CW75" s="1230"/>
      <c r="CX75" s="1230"/>
      <c r="CY75" s="1230"/>
      <c r="CZ75" s="1230"/>
      <c r="DA75" s="1230"/>
      <c r="DB75" s="1230"/>
      <c r="DC75" s="1230"/>
    </row>
    <row r="76" spans="2:107" x14ac:dyDescent="0.15">
      <c r="B76" s="259"/>
      <c r="G76" s="1245"/>
      <c r="H76" s="1245"/>
      <c r="I76" s="1228"/>
      <c r="J76" s="1228"/>
      <c r="K76" s="1235"/>
      <c r="L76" s="1235"/>
      <c r="M76" s="1235"/>
      <c r="N76" s="1235"/>
      <c r="AM76" s="359"/>
      <c r="AN76" s="1233"/>
      <c r="AO76" s="1233"/>
      <c r="AP76" s="1233"/>
      <c r="AQ76" s="1233"/>
      <c r="AR76" s="1233"/>
      <c r="AS76" s="1233"/>
      <c r="AT76" s="1233"/>
      <c r="AU76" s="1233"/>
      <c r="AV76" s="1233"/>
      <c r="AW76" s="1233"/>
      <c r="AX76" s="1233"/>
      <c r="AY76" s="1233"/>
      <c r="AZ76" s="1233"/>
      <c r="BA76" s="1233"/>
      <c r="BB76" s="1233"/>
      <c r="BC76" s="1233"/>
      <c r="BD76" s="1233"/>
      <c r="BE76" s="1233"/>
      <c r="BF76" s="1233"/>
      <c r="BG76" s="1233"/>
      <c r="BH76" s="1233"/>
      <c r="BI76" s="1233"/>
      <c r="BJ76" s="1233"/>
      <c r="BK76" s="1233"/>
      <c r="BL76" s="1233"/>
      <c r="BM76" s="1233"/>
      <c r="BN76" s="1233"/>
      <c r="BO76" s="1233"/>
      <c r="BP76" s="1230"/>
      <c r="BQ76" s="1230"/>
      <c r="BR76" s="1230"/>
      <c r="BS76" s="1230"/>
      <c r="BT76" s="1230"/>
      <c r="BU76" s="1230"/>
      <c r="BV76" s="1230"/>
      <c r="BW76" s="1230"/>
      <c r="BX76" s="1230"/>
      <c r="BY76" s="1230"/>
      <c r="BZ76" s="1230"/>
      <c r="CA76" s="1230"/>
      <c r="CB76" s="1230"/>
      <c r="CC76" s="1230"/>
      <c r="CD76" s="1230"/>
      <c r="CE76" s="1230"/>
      <c r="CF76" s="1230"/>
      <c r="CG76" s="1230"/>
      <c r="CH76" s="1230"/>
      <c r="CI76" s="1230"/>
      <c r="CJ76" s="1230"/>
      <c r="CK76" s="1230"/>
      <c r="CL76" s="1230"/>
      <c r="CM76" s="1230"/>
      <c r="CN76" s="1230"/>
      <c r="CO76" s="1230"/>
      <c r="CP76" s="1230"/>
      <c r="CQ76" s="1230"/>
      <c r="CR76" s="1230"/>
      <c r="CS76" s="1230"/>
      <c r="CT76" s="1230"/>
      <c r="CU76" s="1230"/>
      <c r="CV76" s="1230"/>
      <c r="CW76" s="1230"/>
      <c r="CX76" s="1230"/>
      <c r="CY76" s="1230"/>
      <c r="CZ76" s="1230"/>
      <c r="DA76" s="1230"/>
      <c r="DB76" s="1230"/>
      <c r="DC76" s="1230"/>
    </row>
    <row r="77" spans="2:107" x14ac:dyDescent="0.15">
      <c r="B77" s="259"/>
      <c r="G77" s="1228"/>
      <c r="H77" s="1228"/>
      <c r="I77" s="1228"/>
      <c r="J77" s="1228"/>
      <c r="K77" s="1229"/>
      <c r="L77" s="1229"/>
      <c r="M77" s="1229"/>
      <c r="N77" s="1229"/>
      <c r="AN77" s="1234" t="s">
        <v>565</v>
      </c>
      <c r="AO77" s="1234"/>
      <c r="AP77" s="1234"/>
      <c r="AQ77" s="1234"/>
      <c r="AR77" s="1234"/>
      <c r="AS77" s="1234"/>
      <c r="AT77" s="1234"/>
      <c r="AU77" s="1234"/>
      <c r="AV77" s="1234"/>
      <c r="AW77" s="1234"/>
      <c r="AX77" s="1234"/>
      <c r="AY77" s="1234"/>
      <c r="AZ77" s="1234"/>
      <c r="BA77" s="1234"/>
      <c r="BB77" s="1233" t="s">
        <v>563</v>
      </c>
      <c r="BC77" s="1233"/>
      <c r="BD77" s="1233"/>
      <c r="BE77" s="1233"/>
      <c r="BF77" s="1233"/>
      <c r="BG77" s="1233"/>
      <c r="BH77" s="1233"/>
      <c r="BI77" s="1233"/>
      <c r="BJ77" s="1233"/>
      <c r="BK77" s="1233"/>
      <c r="BL77" s="1233"/>
      <c r="BM77" s="1233"/>
      <c r="BN77" s="1233"/>
      <c r="BO77" s="1233"/>
      <c r="BP77" s="1230">
        <v>3.1</v>
      </c>
      <c r="BQ77" s="1230"/>
      <c r="BR77" s="1230"/>
      <c r="BS77" s="1230"/>
      <c r="BT77" s="1230"/>
      <c r="BU77" s="1230"/>
      <c r="BV77" s="1230"/>
      <c r="BW77" s="1230"/>
      <c r="BX77" s="1230">
        <v>13.7</v>
      </c>
      <c r="BY77" s="1230"/>
      <c r="BZ77" s="1230"/>
      <c r="CA77" s="1230"/>
      <c r="CB77" s="1230"/>
      <c r="CC77" s="1230"/>
      <c r="CD77" s="1230"/>
      <c r="CE77" s="1230"/>
      <c r="CF77" s="1230">
        <v>6.9</v>
      </c>
      <c r="CG77" s="1230"/>
      <c r="CH77" s="1230"/>
      <c r="CI77" s="1230"/>
      <c r="CJ77" s="1230"/>
      <c r="CK77" s="1230"/>
      <c r="CL77" s="1230"/>
      <c r="CM77" s="1230"/>
      <c r="CN77" s="1230">
        <v>0</v>
      </c>
      <c r="CO77" s="1230"/>
      <c r="CP77" s="1230"/>
      <c r="CQ77" s="1230"/>
      <c r="CR77" s="1230"/>
      <c r="CS77" s="1230"/>
      <c r="CT77" s="1230"/>
      <c r="CU77" s="1230"/>
      <c r="CV77" s="1230">
        <v>0</v>
      </c>
      <c r="CW77" s="1230"/>
      <c r="CX77" s="1230"/>
      <c r="CY77" s="1230"/>
      <c r="CZ77" s="1230"/>
      <c r="DA77" s="1230"/>
      <c r="DB77" s="1230"/>
      <c r="DC77" s="1230"/>
    </row>
    <row r="78" spans="2:107" x14ac:dyDescent="0.15">
      <c r="B78" s="259"/>
      <c r="G78" s="1228"/>
      <c r="H78" s="1228"/>
      <c r="I78" s="1228"/>
      <c r="J78" s="1228"/>
      <c r="K78" s="1229"/>
      <c r="L78" s="1229"/>
      <c r="M78" s="1229"/>
      <c r="N78" s="1229"/>
      <c r="AN78" s="1234"/>
      <c r="AO78" s="1234"/>
      <c r="AP78" s="1234"/>
      <c r="AQ78" s="1234"/>
      <c r="AR78" s="1234"/>
      <c r="AS78" s="1234"/>
      <c r="AT78" s="1234"/>
      <c r="AU78" s="1234"/>
      <c r="AV78" s="1234"/>
      <c r="AW78" s="1234"/>
      <c r="AX78" s="1234"/>
      <c r="AY78" s="1234"/>
      <c r="AZ78" s="1234"/>
      <c r="BA78" s="1234"/>
      <c r="BB78" s="1233"/>
      <c r="BC78" s="1233"/>
      <c r="BD78" s="1233"/>
      <c r="BE78" s="1233"/>
      <c r="BF78" s="1233"/>
      <c r="BG78" s="1233"/>
      <c r="BH78" s="1233"/>
      <c r="BI78" s="1233"/>
      <c r="BJ78" s="1233"/>
      <c r="BK78" s="1233"/>
      <c r="BL78" s="1233"/>
      <c r="BM78" s="1233"/>
      <c r="BN78" s="1233"/>
      <c r="BO78" s="1233"/>
      <c r="BP78" s="1230"/>
      <c r="BQ78" s="1230"/>
      <c r="BR78" s="1230"/>
      <c r="BS78" s="1230"/>
      <c r="BT78" s="1230"/>
      <c r="BU78" s="1230"/>
      <c r="BV78" s="1230"/>
      <c r="BW78" s="1230"/>
      <c r="BX78" s="1230"/>
      <c r="BY78" s="1230"/>
      <c r="BZ78" s="1230"/>
      <c r="CA78" s="1230"/>
      <c r="CB78" s="1230"/>
      <c r="CC78" s="1230"/>
      <c r="CD78" s="1230"/>
      <c r="CE78" s="1230"/>
      <c r="CF78" s="1230"/>
      <c r="CG78" s="1230"/>
      <c r="CH78" s="1230"/>
      <c r="CI78" s="1230"/>
      <c r="CJ78" s="1230"/>
      <c r="CK78" s="1230"/>
      <c r="CL78" s="1230"/>
      <c r="CM78" s="1230"/>
      <c r="CN78" s="1230"/>
      <c r="CO78" s="1230"/>
      <c r="CP78" s="1230"/>
      <c r="CQ78" s="1230"/>
      <c r="CR78" s="1230"/>
      <c r="CS78" s="1230"/>
      <c r="CT78" s="1230"/>
      <c r="CU78" s="1230"/>
      <c r="CV78" s="1230"/>
      <c r="CW78" s="1230"/>
      <c r="CX78" s="1230"/>
      <c r="CY78" s="1230"/>
      <c r="CZ78" s="1230"/>
      <c r="DA78" s="1230"/>
      <c r="DB78" s="1230"/>
      <c r="DC78" s="1230"/>
    </row>
    <row r="79" spans="2:107" x14ac:dyDescent="0.15">
      <c r="B79" s="259"/>
      <c r="G79" s="1228"/>
      <c r="H79" s="1228"/>
      <c r="I79" s="1231"/>
      <c r="J79" s="1231"/>
      <c r="K79" s="1232"/>
      <c r="L79" s="1232"/>
      <c r="M79" s="1232"/>
      <c r="N79" s="1232"/>
      <c r="AN79" s="1234"/>
      <c r="AO79" s="1234"/>
      <c r="AP79" s="1234"/>
      <c r="AQ79" s="1234"/>
      <c r="AR79" s="1234"/>
      <c r="AS79" s="1234"/>
      <c r="AT79" s="1234"/>
      <c r="AU79" s="1234"/>
      <c r="AV79" s="1234"/>
      <c r="AW79" s="1234"/>
      <c r="AX79" s="1234"/>
      <c r="AY79" s="1234"/>
      <c r="AZ79" s="1234"/>
      <c r="BA79" s="1234"/>
      <c r="BB79" s="1233" t="s">
        <v>568</v>
      </c>
      <c r="BC79" s="1233"/>
      <c r="BD79" s="1233"/>
      <c r="BE79" s="1233"/>
      <c r="BF79" s="1233"/>
      <c r="BG79" s="1233"/>
      <c r="BH79" s="1233"/>
      <c r="BI79" s="1233"/>
      <c r="BJ79" s="1233"/>
      <c r="BK79" s="1233"/>
      <c r="BL79" s="1233"/>
      <c r="BM79" s="1233"/>
      <c r="BN79" s="1233"/>
      <c r="BO79" s="1233"/>
      <c r="BP79" s="1230">
        <v>7.9</v>
      </c>
      <c r="BQ79" s="1230"/>
      <c r="BR79" s="1230"/>
      <c r="BS79" s="1230"/>
      <c r="BT79" s="1230"/>
      <c r="BU79" s="1230"/>
      <c r="BV79" s="1230"/>
      <c r="BW79" s="1230"/>
      <c r="BX79" s="1230">
        <v>7.9</v>
      </c>
      <c r="BY79" s="1230"/>
      <c r="BZ79" s="1230"/>
      <c r="CA79" s="1230"/>
      <c r="CB79" s="1230"/>
      <c r="CC79" s="1230"/>
      <c r="CD79" s="1230"/>
      <c r="CE79" s="1230"/>
      <c r="CF79" s="1230">
        <v>8</v>
      </c>
      <c r="CG79" s="1230"/>
      <c r="CH79" s="1230"/>
      <c r="CI79" s="1230"/>
      <c r="CJ79" s="1230"/>
      <c r="CK79" s="1230"/>
      <c r="CL79" s="1230"/>
      <c r="CM79" s="1230"/>
      <c r="CN79" s="1230">
        <v>8</v>
      </c>
      <c r="CO79" s="1230"/>
      <c r="CP79" s="1230"/>
      <c r="CQ79" s="1230"/>
      <c r="CR79" s="1230"/>
      <c r="CS79" s="1230"/>
      <c r="CT79" s="1230"/>
      <c r="CU79" s="1230"/>
      <c r="CV79" s="1230">
        <v>8.1</v>
      </c>
      <c r="CW79" s="1230"/>
      <c r="CX79" s="1230"/>
      <c r="CY79" s="1230"/>
      <c r="CZ79" s="1230"/>
      <c r="DA79" s="1230"/>
      <c r="DB79" s="1230"/>
      <c r="DC79" s="1230"/>
    </row>
    <row r="80" spans="2:107" x14ac:dyDescent="0.15">
      <c r="B80" s="259"/>
      <c r="G80" s="1228"/>
      <c r="H80" s="1228"/>
      <c r="I80" s="1231"/>
      <c r="J80" s="1231"/>
      <c r="K80" s="1232"/>
      <c r="L80" s="1232"/>
      <c r="M80" s="1232"/>
      <c r="N80" s="1232"/>
      <c r="AN80" s="1234"/>
      <c r="AO80" s="1234"/>
      <c r="AP80" s="1234"/>
      <c r="AQ80" s="1234"/>
      <c r="AR80" s="1234"/>
      <c r="AS80" s="1234"/>
      <c r="AT80" s="1234"/>
      <c r="AU80" s="1234"/>
      <c r="AV80" s="1234"/>
      <c r="AW80" s="1234"/>
      <c r="AX80" s="1234"/>
      <c r="AY80" s="1234"/>
      <c r="AZ80" s="1234"/>
      <c r="BA80" s="1234"/>
      <c r="BB80" s="1233"/>
      <c r="BC80" s="1233"/>
      <c r="BD80" s="1233"/>
      <c r="BE80" s="1233"/>
      <c r="BF80" s="1233"/>
      <c r="BG80" s="1233"/>
      <c r="BH80" s="1233"/>
      <c r="BI80" s="1233"/>
      <c r="BJ80" s="1233"/>
      <c r="BK80" s="1233"/>
      <c r="BL80" s="1233"/>
      <c r="BM80" s="1233"/>
      <c r="BN80" s="1233"/>
      <c r="BO80" s="1233"/>
      <c r="BP80" s="1230"/>
      <c r="BQ80" s="1230"/>
      <c r="BR80" s="1230"/>
      <c r="BS80" s="1230"/>
      <c r="BT80" s="1230"/>
      <c r="BU80" s="1230"/>
      <c r="BV80" s="1230"/>
      <c r="BW80" s="1230"/>
      <c r="BX80" s="1230"/>
      <c r="BY80" s="1230"/>
      <c r="BZ80" s="1230"/>
      <c r="CA80" s="1230"/>
      <c r="CB80" s="1230"/>
      <c r="CC80" s="1230"/>
      <c r="CD80" s="1230"/>
      <c r="CE80" s="1230"/>
      <c r="CF80" s="1230"/>
      <c r="CG80" s="1230"/>
      <c r="CH80" s="1230"/>
      <c r="CI80" s="1230"/>
      <c r="CJ80" s="1230"/>
      <c r="CK80" s="1230"/>
      <c r="CL80" s="1230"/>
      <c r="CM80" s="1230"/>
      <c r="CN80" s="1230"/>
      <c r="CO80" s="1230"/>
      <c r="CP80" s="1230"/>
      <c r="CQ80" s="1230"/>
      <c r="CR80" s="1230"/>
      <c r="CS80" s="1230"/>
      <c r="CT80" s="1230"/>
      <c r="CU80" s="1230"/>
      <c r="CV80" s="1230"/>
      <c r="CW80" s="1230"/>
      <c r="CX80" s="1230"/>
      <c r="CY80" s="1230"/>
      <c r="CZ80" s="1230"/>
      <c r="DA80" s="1230"/>
      <c r="DB80" s="1230"/>
      <c r="DC80" s="1230"/>
    </row>
    <row r="81" spans="2:109" x14ac:dyDescent="0.15">
      <c r="B81" s="259"/>
    </row>
    <row r="82" spans="2:109" ht="17.25" x14ac:dyDescent="0.15">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x14ac:dyDescent="0.15">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x14ac:dyDescent="0.15">
      <c r="DD84" s="255"/>
      <c r="DE84" s="255"/>
    </row>
    <row r="85" spans="2:109" x14ac:dyDescent="0.15">
      <c r="DD85" s="255"/>
      <c r="DE85" s="255"/>
    </row>
  </sheetData>
  <sheetProtection algorithmName="SHA-512" hashValue="aqrNdUscOoSTBoNDHkA8EquMAIlcxBYcPKHaNAhGATK21CPS24q3yW4bdGEN6lGJAH9gIv0wKnGkhfjIMUZDcQ==" saltValue="AaeYxO/Mm6mMgHgt/piynA=="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70" workbookViewId="0"/>
  </sheetViews>
  <sheetFormatPr defaultColWidth="0" defaultRowHeight="13.5" customHeight="1" zeroHeight="1" x14ac:dyDescent="0.15"/>
  <cols>
    <col min="1" max="34" width="2.5" style="254" customWidth="1"/>
    <col min="35" max="122" width="2.5" style="253" customWidth="1"/>
    <col min="123" max="16384" width="2.5" style="253" hidden="1"/>
  </cols>
  <sheetData>
    <row r="1" spans="1:34" ht="13.5" customHeight="1"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x14ac:dyDescent="0.15">
      <c r="S2" s="253"/>
      <c r="AH2" s="253"/>
    </row>
    <row r="3" spans="1:34"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x14ac:dyDescent="0.15"/>
    <row r="5" spans="1:34" x14ac:dyDescent="0.15"/>
    <row r="6" spans="1:34" x14ac:dyDescent="0.15"/>
    <row r="7" spans="1:34" x14ac:dyDescent="0.15"/>
    <row r="8" spans="1:34" x14ac:dyDescent="0.15"/>
    <row r="9" spans="1:34" x14ac:dyDescent="0.15">
      <c r="AH9" s="253"/>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3"/>
    </row>
    <row r="18" spans="12:34" x14ac:dyDescent="0.15"/>
    <row r="19" spans="12:34" x14ac:dyDescent="0.15"/>
    <row r="20" spans="12:34" x14ac:dyDescent="0.15">
      <c r="AH20" s="253"/>
    </row>
    <row r="21" spans="12:34" x14ac:dyDescent="0.15">
      <c r="AH21" s="253"/>
    </row>
    <row r="22" spans="12:34" x14ac:dyDescent="0.15"/>
    <row r="23" spans="12:34" x14ac:dyDescent="0.15"/>
    <row r="24" spans="12:34" x14ac:dyDescent="0.15">
      <c r="Q24" s="253"/>
    </row>
    <row r="25" spans="12:34" x14ac:dyDescent="0.15"/>
    <row r="26" spans="12:34" x14ac:dyDescent="0.15"/>
    <row r="27" spans="12:34" x14ac:dyDescent="0.15"/>
    <row r="28" spans="12:34" x14ac:dyDescent="0.15">
      <c r="O28" s="253"/>
      <c r="T28" s="253"/>
      <c r="AH28" s="253"/>
    </row>
    <row r="29" spans="12:34" x14ac:dyDescent="0.15"/>
    <row r="30" spans="12:34" x14ac:dyDescent="0.15"/>
    <row r="31" spans="12:34" x14ac:dyDescent="0.15">
      <c r="Q31" s="253"/>
    </row>
    <row r="32" spans="12:34" x14ac:dyDescent="0.15">
      <c r="L32" s="253"/>
    </row>
    <row r="33" spans="2:34" x14ac:dyDescent="0.15">
      <c r="C33" s="253"/>
      <c r="E33" s="253"/>
      <c r="G33" s="253"/>
      <c r="I33" s="253"/>
      <c r="X33" s="253"/>
    </row>
    <row r="34" spans="2:34" x14ac:dyDescent="0.15">
      <c r="B34" s="253"/>
      <c r="P34" s="253"/>
      <c r="R34" s="253"/>
      <c r="T34" s="253"/>
    </row>
    <row r="35" spans="2:34" x14ac:dyDescent="0.15">
      <c r="D35" s="253"/>
      <c r="W35" s="253"/>
      <c r="AC35" s="253"/>
      <c r="AD35" s="253"/>
      <c r="AE35" s="253"/>
      <c r="AF35" s="253"/>
      <c r="AG35" s="253"/>
      <c r="AH35" s="253"/>
    </row>
    <row r="36" spans="2:34" x14ac:dyDescent="0.15">
      <c r="H36" s="253"/>
      <c r="J36" s="253"/>
      <c r="K36" s="253"/>
      <c r="M36" s="253"/>
      <c r="Y36" s="253"/>
      <c r="Z36" s="253"/>
      <c r="AA36" s="253"/>
      <c r="AB36" s="253"/>
      <c r="AC36" s="253"/>
      <c r="AD36" s="253"/>
      <c r="AE36" s="253"/>
      <c r="AF36" s="253"/>
      <c r="AG36" s="253"/>
      <c r="AH36" s="253"/>
    </row>
    <row r="37" spans="2:34" x14ac:dyDescent="0.15">
      <c r="AH37" s="253"/>
    </row>
    <row r="38" spans="2:34" x14ac:dyDescent="0.15">
      <c r="AG38" s="253"/>
      <c r="AH38" s="253"/>
    </row>
    <row r="39" spans="2:34" x14ac:dyDescent="0.15"/>
    <row r="40" spans="2:34" x14ac:dyDescent="0.15">
      <c r="X40" s="253"/>
    </row>
    <row r="41" spans="2:34" x14ac:dyDescent="0.15">
      <c r="R41" s="253"/>
    </row>
    <row r="42" spans="2:34" x14ac:dyDescent="0.15">
      <c r="W42" s="253"/>
    </row>
    <row r="43" spans="2:34" x14ac:dyDescent="0.15">
      <c r="Y43" s="253"/>
      <c r="Z43" s="253"/>
      <c r="AA43" s="253"/>
      <c r="AB43" s="253"/>
      <c r="AC43" s="253"/>
      <c r="AD43" s="253"/>
      <c r="AE43" s="253"/>
      <c r="AF43" s="253"/>
      <c r="AG43" s="253"/>
      <c r="AH43" s="253"/>
    </row>
    <row r="44" spans="2:34" x14ac:dyDescent="0.15">
      <c r="AH44" s="253"/>
    </row>
    <row r="45" spans="2:34" x14ac:dyDescent="0.15">
      <c r="X45" s="253"/>
    </row>
    <row r="46" spans="2:34" x14ac:dyDescent="0.15"/>
    <row r="47" spans="2:34" x14ac:dyDescent="0.15"/>
    <row r="48" spans="2:34" x14ac:dyDescent="0.15">
      <c r="W48" s="253"/>
      <c r="Y48" s="253"/>
      <c r="Z48" s="253"/>
      <c r="AA48" s="253"/>
      <c r="AB48" s="253"/>
      <c r="AC48" s="253"/>
      <c r="AD48" s="253"/>
      <c r="AE48" s="253"/>
      <c r="AF48" s="253"/>
      <c r="AG48" s="253"/>
      <c r="AH48" s="253"/>
    </row>
    <row r="49" spans="28:34" x14ac:dyDescent="0.15"/>
    <row r="50" spans="28:34" x14ac:dyDescent="0.15">
      <c r="AE50" s="253"/>
      <c r="AF50" s="253"/>
      <c r="AG50" s="253"/>
      <c r="AH50" s="253"/>
    </row>
    <row r="51" spans="28:34" x14ac:dyDescent="0.15">
      <c r="AC51" s="253"/>
      <c r="AD51" s="253"/>
      <c r="AE51" s="253"/>
      <c r="AF51" s="253"/>
      <c r="AG51" s="253"/>
      <c r="AH51" s="253"/>
    </row>
    <row r="52" spans="28:34" x14ac:dyDescent="0.15"/>
    <row r="53" spans="28:34" x14ac:dyDescent="0.15">
      <c r="AF53" s="253"/>
      <c r="AG53" s="253"/>
      <c r="AH53" s="253"/>
    </row>
    <row r="54" spans="28:34" x14ac:dyDescent="0.15">
      <c r="AH54" s="253"/>
    </row>
    <row r="55" spans="28:34" x14ac:dyDescent="0.15"/>
    <row r="56" spans="28:34" x14ac:dyDescent="0.15">
      <c r="AB56" s="253"/>
      <c r="AC56" s="253"/>
      <c r="AD56" s="253"/>
      <c r="AE56" s="253"/>
      <c r="AF56" s="253"/>
      <c r="AG56" s="253"/>
      <c r="AH56" s="253"/>
    </row>
    <row r="57" spans="28:34" x14ac:dyDescent="0.15">
      <c r="AH57" s="253"/>
    </row>
    <row r="58" spans="28:34" x14ac:dyDescent="0.15">
      <c r="AH58" s="253"/>
    </row>
    <row r="59" spans="28:34" x14ac:dyDescent="0.15"/>
    <row r="60" spans="28:34" x14ac:dyDescent="0.15"/>
    <row r="61" spans="28:34" x14ac:dyDescent="0.15"/>
    <row r="62" spans="28:34" x14ac:dyDescent="0.15"/>
    <row r="63" spans="28:34" x14ac:dyDescent="0.15">
      <c r="AH63" s="253"/>
    </row>
    <row r="64" spans="28:34" x14ac:dyDescent="0.15">
      <c r="AG64" s="253"/>
      <c r="AH64" s="253"/>
    </row>
    <row r="65" spans="28:34" x14ac:dyDescent="0.15"/>
    <row r="66" spans="28:34" x14ac:dyDescent="0.15"/>
    <row r="67" spans="28:34" x14ac:dyDescent="0.15"/>
    <row r="68" spans="28:34" x14ac:dyDescent="0.15">
      <c r="AB68" s="253"/>
      <c r="AC68" s="253"/>
      <c r="AD68" s="253"/>
      <c r="AE68" s="253"/>
      <c r="AF68" s="253"/>
      <c r="AG68" s="253"/>
      <c r="AH68" s="253"/>
    </row>
    <row r="69" spans="28:34" x14ac:dyDescent="0.15">
      <c r="AF69" s="253"/>
      <c r="AG69" s="253"/>
      <c r="AH69" s="253"/>
    </row>
    <row r="70" spans="28:34" x14ac:dyDescent="0.15"/>
    <row r="71" spans="28:34" x14ac:dyDescent="0.15"/>
    <row r="72" spans="28:34" x14ac:dyDescent="0.15"/>
    <row r="73" spans="28:34" x14ac:dyDescent="0.15"/>
    <row r="74" spans="28:34" x14ac:dyDescent="0.15"/>
    <row r="75" spans="28:34" x14ac:dyDescent="0.15">
      <c r="AH75" s="253"/>
    </row>
    <row r="76" spans="28:34" x14ac:dyDescent="0.15">
      <c r="AF76" s="253"/>
      <c r="AG76" s="253"/>
      <c r="AH76" s="253"/>
    </row>
    <row r="77" spans="28:34" x14ac:dyDescent="0.15">
      <c r="AG77" s="253"/>
      <c r="AH77" s="253"/>
    </row>
    <row r="78" spans="28:34" x14ac:dyDescent="0.15"/>
    <row r="79" spans="28:34" x14ac:dyDescent="0.15"/>
    <row r="80" spans="28:34" x14ac:dyDescent="0.15"/>
    <row r="81" spans="25:34" x14ac:dyDescent="0.15"/>
    <row r="82" spans="25:34" x14ac:dyDescent="0.15">
      <c r="Y82" s="253"/>
    </row>
    <row r="83" spans="25:34" x14ac:dyDescent="0.15">
      <c r="Y83" s="253"/>
      <c r="Z83" s="253"/>
      <c r="AA83" s="253"/>
      <c r="AB83" s="253"/>
      <c r="AC83" s="253"/>
      <c r="AD83" s="253"/>
      <c r="AE83" s="253"/>
      <c r="AF83" s="253"/>
      <c r="AG83" s="253"/>
      <c r="AH83" s="253"/>
    </row>
    <row r="84" spans="25:34" x14ac:dyDescent="0.15"/>
    <row r="85" spans="25:34" x14ac:dyDescent="0.15"/>
    <row r="86" spans="25:34" x14ac:dyDescent="0.15"/>
    <row r="87" spans="25:34" x14ac:dyDescent="0.15"/>
    <row r="88" spans="25:34" x14ac:dyDescent="0.15">
      <c r="AH88" s="25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3"/>
      <c r="AG94" s="253"/>
      <c r="AH94" s="253"/>
    </row>
    <row r="95" spans="25:34" ht="13.5" customHeight="1" x14ac:dyDescent="0.15">
      <c r="AH95" s="25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3"/>
    </row>
    <row r="102" spans="33:34" ht="13.5" customHeight="1" x14ac:dyDescent="0.15"/>
    <row r="103" spans="33:34" ht="13.5" customHeight="1" x14ac:dyDescent="0.15"/>
    <row r="104" spans="33:34" ht="13.5" customHeight="1" x14ac:dyDescent="0.15">
      <c r="AG104" s="253"/>
      <c r="AH104" s="25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3"/>
    </row>
    <row r="117" spans="34:122" ht="13.5" customHeight="1" x14ac:dyDescent="0.15"/>
    <row r="118" spans="34:122" ht="13.5" customHeight="1" x14ac:dyDescent="0.15"/>
    <row r="119" spans="34:122" ht="13.5" customHeight="1" x14ac:dyDescent="0.15"/>
    <row r="120" spans="34:122" ht="13.5" customHeight="1" x14ac:dyDescent="0.15">
      <c r="AH120" s="253"/>
    </row>
    <row r="121" spans="34:122" ht="13.5" customHeight="1" x14ac:dyDescent="0.15">
      <c r="AH121" s="253"/>
    </row>
    <row r="122" spans="34:122" ht="13.5" customHeight="1" x14ac:dyDescent="0.15"/>
    <row r="123" spans="34:122" ht="13.5" customHeight="1" x14ac:dyDescent="0.15"/>
    <row r="124" spans="34:122" ht="13.5" customHeight="1" x14ac:dyDescent="0.15"/>
    <row r="125" spans="34:122" ht="13.5" customHeight="1" x14ac:dyDescent="0.15">
      <c r="DR125" s="253" t="s">
        <v>474</v>
      </c>
    </row>
  </sheetData>
  <sheetProtection algorithmName="SHA-512" hashValue="n9R0OsIybInYtzPNJptRsU0em6y7S7Y5xU+kH2VeP8eoOHRmQNkarmlvGGd33Epl/VtOsdUaxGQgID3IhGf0Kg==" saltValue="hVJaSybVrjJI+LRV6p0/aQ=="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70" zoomScaleNormal="70" zoomScaleSheetLayoutView="55" workbookViewId="0"/>
  </sheetViews>
  <sheetFormatPr defaultColWidth="0" defaultRowHeight="13.5" customHeight="1" zeroHeight="1" x14ac:dyDescent="0.15"/>
  <cols>
    <col min="1" max="34" width="2.5" style="254" customWidth="1"/>
    <col min="35" max="122" width="2.5" style="253" customWidth="1"/>
    <col min="123" max="16384" width="2.5" style="253" hidden="1"/>
  </cols>
  <sheetData>
    <row r="1" spans="2:34" ht="13.5" customHeight="1"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x14ac:dyDescent="0.15">
      <c r="S2" s="253"/>
      <c r="AH2" s="253"/>
    </row>
    <row r="3" spans="2:34"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x14ac:dyDescent="0.15"/>
    <row r="5" spans="2:34" x14ac:dyDescent="0.15"/>
    <row r="6" spans="2:34" x14ac:dyDescent="0.15"/>
    <row r="7" spans="2:34" x14ac:dyDescent="0.15"/>
    <row r="8" spans="2:34" x14ac:dyDescent="0.15"/>
    <row r="9" spans="2:34" x14ac:dyDescent="0.15">
      <c r="AH9" s="253"/>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3"/>
    </row>
    <row r="18" spans="12:34" x14ac:dyDescent="0.15"/>
    <row r="19" spans="12:34" x14ac:dyDescent="0.15"/>
    <row r="20" spans="12:34" x14ac:dyDescent="0.15">
      <c r="AH20" s="253"/>
    </row>
    <row r="21" spans="12:34" x14ac:dyDescent="0.15">
      <c r="AH21" s="253"/>
    </row>
    <row r="22" spans="12:34" x14ac:dyDescent="0.15"/>
    <row r="23" spans="12:34" x14ac:dyDescent="0.15"/>
    <row r="24" spans="12:34" x14ac:dyDescent="0.15">
      <c r="Q24" s="253"/>
    </row>
    <row r="25" spans="12:34" x14ac:dyDescent="0.15"/>
    <row r="26" spans="12:34" x14ac:dyDescent="0.15"/>
    <row r="27" spans="12:34" x14ac:dyDescent="0.15"/>
    <row r="28" spans="12:34" x14ac:dyDescent="0.15">
      <c r="O28" s="253"/>
      <c r="T28" s="253"/>
      <c r="AH28" s="253"/>
    </row>
    <row r="29" spans="12:34" x14ac:dyDescent="0.15"/>
    <row r="30" spans="12:34" x14ac:dyDescent="0.15"/>
    <row r="31" spans="12:34" x14ac:dyDescent="0.15">
      <c r="Q31" s="253"/>
    </row>
    <row r="32" spans="12:34" x14ac:dyDescent="0.15">
      <c r="L32" s="253"/>
    </row>
    <row r="33" spans="2:34" x14ac:dyDescent="0.15">
      <c r="C33" s="253"/>
      <c r="E33" s="253"/>
      <c r="G33" s="253"/>
      <c r="I33" s="253"/>
      <c r="X33" s="253"/>
    </row>
    <row r="34" spans="2:34" x14ac:dyDescent="0.15">
      <c r="B34" s="253"/>
      <c r="P34" s="253"/>
      <c r="R34" s="253"/>
      <c r="T34" s="253"/>
    </row>
    <row r="35" spans="2:34" x14ac:dyDescent="0.15">
      <c r="D35" s="253"/>
      <c r="W35" s="253"/>
      <c r="AC35" s="253"/>
      <c r="AD35" s="253"/>
      <c r="AE35" s="253"/>
      <c r="AF35" s="253"/>
      <c r="AG35" s="253"/>
      <c r="AH35" s="253"/>
    </row>
    <row r="36" spans="2:34" x14ac:dyDescent="0.15">
      <c r="H36" s="253"/>
      <c r="J36" s="253"/>
      <c r="K36" s="253"/>
      <c r="M36" s="253"/>
      <c r="Y36" s="253"/>
      <c r="Z36" s="253"/>
      <c r="AA36" s="253"/>
      <c r="AB36" s="253"/>
      <c r="AC36" s="253"/>
      <c r="AD36" s="253"/>
      <c r="AE36" s="253"/>
      <c r="AF36" s="253"/>
      <c r="AG36" s="253"/>
      <c r="AH36" s="253"/>
    </row>
    <row r="37" spans="2:34" x14ac:dyDescent="0.15">
      <c r="AH37" s="253"/>
    </row>
    <row r="38" spans="2:34" x14ac:dyDescent="0.15">
      <c r="AG38" s="253"/>
      <c r="AH38" s="253"/>
    </row>
    <row r="39" spans="2:34" x14ac:dyDescent="0.15"/>
    <row r="40" spans="2:34" x14ac:dyDescent="0.15">
      <c r="X40" s="253"/>
    </row>
    <row r="41" spans="2:34" x14ac:dyDescent="0.15">
      <c r="R41" s="253"/>
    </row>
    <row r="42" spans="2:34" x14ac:dyDescent="0.15">
      <c r="W42" s="253"/>
    </row>
    <row r="43" spans="2:34" x14ac:dyDescent="0.15">
      <c r="Y43" s="253"/>
      <c r="Z43" s="253"/>
      <c r="AA43" s="253"/>
      <c r="AB43" s="253"/>
      <c r="AC43" s="253"/>
      <c r="AD43" s="253"/>
      <c r="AE43" s="253"/>
      <c r="AF43" s="253"/>
      <c r="AG43" s="253"/>
      <c r="AH43" s="253"/>
    </row>
    <row r="44" spans="2:34" x14ac:dyDescent="0.15">
      <c r="AH44" s="253"/>
    </row>
    <row r="45" spans="2:34" x14ac:dyDescent="0.15">
      <c r="X45" s="253"/>
    </row>
    <row r="46" spans="2:34" x14ac:dyDescent="0.15"/>
    <row r="47" spans="2:34" x14ac:dyDescent="0.15"/>
    <row r="48" spans="2:34" x14ac:dyDescent="0.15">
      <c r="W48" s="253"/>
      <c r="Y48" s="253"/>
      <c r="Z48" s="253"/>
      <c r="AA48" s="253"/>
      <c r="AB48" s="253"/>
      <c r="AC48" s="253"/>
      <c r="AD48" s="253"/>
      <c r="AE48" s="253"/>
      <c r="AF48" s="253"/>
      <c r="AG48" s="253"/>
      <c r="AH48" s="253"/>
    </row>
    <row r="49" spans="28:34" x14ac:dyDescent="0.15"/>
    <row r="50" spans="28:34" x14ac:dyDescent="0.15">
      <c r="AE50" s="253"/>
      <c r="AF50" s="253"/>
      <c r="AG50" s="253"/>
      <c r="AH50" s="253"/>
    </row>
    <row r="51" spans="28:34" x14ac:dyDescent="0.15">
      <c r="AC51" s="253"/>
      <c r="AD51" s="253"/>
      <c r="AE51" s="253"/>
      <c r="AF51" s="253"/>
      <c r="AG51" s="253"/>
      <c r="AH51" s="253"/>
    </row>
    <row r="52" spans="28:34" x14ac:dyDescent="0.15"/>
    <row r="53" spans="28:34" x14ac:dyDescent="0.15">
      <c r="AF53" s="253"/>
      <c r="AG53" s="253"/>
      <c r="AH53" s="253"/>
    </row>
    <row r="54" spans="28:34" x14ac:dyDescent="0.15">
      <c r="AH54" s="253"/>
    </row>
    <row r="55" spans="28:34" x14ac:dyDescent="0.15"/>
    <row r="56" spans="28:34" x14ac:dyDescent="0.15">
      <c r="AB56" s="253"/>
      <c r="AC56" s="253"/>
      <c r="AD56" s="253"/>
      <c r="AE56" s="253"/>
      <c r="AF56" s="253"/>
      <c r="AG56" s="253"/>
      <c r="AH56" s="253"/>
    </row>
    <row r="57" spans="28:34" x14ac:dyDescent="0.15">
      <c r="AH57" s="253"/>
    </row>
    <row r="58" spans="28:34" x14ac:dyDescent="0.15">
      <c r="AH58" s="253"/>
    </row>
    <row r="59" spans="28:34" x14ac:dyDescent="0.15">
      <c r="AG59" s="253"/>
      <c r="AH59" s="253"/>
    </row>
    <row r="60" spans="28:34" x14ac:dyDescent="0.15"/>
    <row r="61" spans="28:34" x14ac:dyDescent="0.15"/>
    <row r="62" spans="28:34" x14ac:dyDescent="0.15"/>
    <row r="63" spans="28:34" x14ac:dyDescent="0.15">
      <c r="AH63" s="253"/>
    </row>
    <row r="64" spans="28:34" x14ac:dyDescent="0.15">
      <c r="AG64" s="253"/>
      <c r="AH64" s="253"/>
    </row>
    <row r="65" spans="28:34" x14ac:dyDescent="0.15"/>
    <row r="66" spans="28:34" x14ac:dyDescent="0.15"/>
    <row r="67" spans="28:34" x14ac:dyDescent="0.15"/>
    <row r="68" spans="28:34" x14ac:dyDescent="0.15">
      <c r="AB68" s="253"/>
      <c r="AC68" s="253"/>
      <c r="AD68" s="253"/>
      <c r="AE68" s="253"/>
      <c r="AF68" s="253"/>
      <c r="AG68" s="253"/>
      <c r="AH68" s="253"/>
    </row>
    <row r="69" spans="28:34" x14ac:dyDescent="0.15">
      <c r="AF69" s="253"/>
      <c r="AG69" s="253"/>
      <c r="AH69" s="253"/>
    </row>
    <row r="70" spans="28:34" x14ac:dyDescent="0.15"/>
    <row r="71" spans="28:34" x14ac:dyDescent="0.15"/>
    <row r="72" spans="28:34" x14ac:dyDescent="0.15"/>
    <row r="73" spans="28:34" x14ac:dyDescent="0.15"/>
    <row r="74" spans="28:34" x14ac:dyDescent="0.15"/>
    <row r="75" spans="28:34" x14ac:dyDescent="0.15">
      <c r="AH75" s="253"/>
    </row>
    <row r="76" spans="28:34" x14ac:dyDescent="0.15">
      <c r="AF76" s="253"/>
      <c r="AG76" s="253"/>
      <c r="AH76" s="253"/>
    </row>
    <row r="77" spans="28:34" x14ac:dyDescent="0.15">
      <c r="AG77" s="253"/>
      <c r="AH77" s="253"/>
    </row>
    <row r="78" spans="28:34" x14ac:dyDescent="0.15"/>
    <row r="79" spans="28:34" x14ac:dyDescent="0.15"/>
    <row r="80" spans="28:34" x14ac:dyDescent="0.15"/>
    <row r="81" spans="25:34" x14ac:dyDescent="0.15"/>
    <row r="82" spans="25:34" x14ac:dyDescent="0.15">
      <c r="Y82" s="253"/>
    </row>
    <row r="83" spans="25:34" x14ac:dyDescent="0.15">
      <c r="Y83" s="253"/>
      <c r="Z83" s="253"/>
      <c r="AA83" s="253"/>
      <c r="AB83" s="253"/>
      <c r="AC83" s="253"/>
      <c r="AD83" s="253"/>
      <c r="AE83" s="253"/>
      <c r="AF83" s="253"/>
      <c r="AG83" s="253"/>
      <c r="AH83" s="253"/>
    </row>
    <row r="84" spans="25:34" x14ac:dyDescent="0.15"/>
    <row r="85" spans="25:34" x14ac:dyDescent="0.15"/>
    <row r="86" spans="25:34" x14ac:dyDescent="0.15"/>
    <row r="87" spans="25:34" x14ac:dyDescent="0.15"/>
    <row r="88" spans="25:34" x14ac:dyDescent="0.15">
      <c r="AH88" s="253"/>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3"/>
      <c r="AG94" s="253"/>
      <c r="AH94" s="253"/>
    </row>
    <row r="95" spans="25:34" ht="13.5" customHeight="1" x14ac:dyDescent="0.15">
      <c r="AH95" s="253"/>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3"/>
    </row>
    <row r="102" spans="33:34" ht="13.5" customHeight="1" x14ac:dyDescent="0.15"/>
    <row r="103" spans="33:34" ht="13.5" customHeight="1" x14ac:dyDescent="0.15"/>
    <row r="104" spans="33:34" ht="13.5" customHeight="1" x14ac:dyDescent="0.15">
      <c r="AG104" s="253"/>
      <c r="AH104" s="253"/>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3"/>
    </row>
    <row r="117" spans="34:122" ht="13.5" customHeight="1" x14ac:dyDescent="0.15"/>
    <row r="118" spans="34:122" ht="13.5" customHeight="1" x14ac:dyDescent="0.15"/>
    <row r="119" spans="34:122" ht="13.5" customHeight="1" x14ac:dyDescent="0.15"/>
    <row r="120" spans="34:122" ht="13.5" customHeight="1" x14ac:dyDescent="0.15">
      <c r="AH120" s="253"/>
    </row>
    <row r="121" spans="34:122" ht="13.5" customHeight="1" x14ac:dyDescent="0.15">
      <c r="AH121" s="253"/>
    </row>
    <row r="122" spans="34:122" ht="13.5" customHeight="1" x14ac:dyDescent="0.15"/>
    <row r="123" spans="34:122" ht="13.5" customHeight="1" x14ac:dyDescent="0.15"/>
    <row r="124" spans="34:122" ht="13.5" customHeight="1" x14ac:dyDescent="0.15"/>
    <row r="125" spans="34:122" ht="13.5" customHeight="1" x14ac:dyDescent="0.15">
      <c r="DR125" s="253" t="s">
        <v>474</v>
      </c>
    </row>
  </sheetData>
  <sheetProtection algorithmName="SHA-512" hashValue="6jRDUI5ZJvzEGbWHI4I/PNV6VYpBYxML9+ZBeAxi1CmzfsAn8CYbcVGBz4K1rKRq2HDEl/1QY8N3dtpFK/22Cw==" saltValue="iWCF5mWWeDEdrXuxXDy0CA=="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2" customWidth="1"/>
    <col min="2" max="8" width="13.375" style="142" customWidth="1"/>
    <col min="9" max="16384" width="11.125" style="142"/>
  </cols>
  <sheetData>
    <row r="1" spans="1:8" x14ac:dyDescent="0.15">
      <c r="A1" s="136"/>
      <c r="B1" s="137"/>
      <c r="C1" s="138"/>
      <c r="D1" s="139"/>
      <c r="E1" s="140"/>
      <c r="F1" s="140"/>
      <c r="G1" s="140"/>
      <c r="H1" s="141"/>
    </row>
    <row r="2" spans="1:8" x14ac:dyDescent="0.15">
      <c r="A2" s="143"/>
      <c r="B2" s="144"/>
      <c r="C2" s="145"/>
      <c r="D2" s="146" t="s">
        <v>50</v>
      </c>
      <c r="E2" s="147"/>
      <c r="F2" s="148" t="s">
        <v>523</v>
      </c>
      <c r="G2" s="149"/>
      <c r="H2" s="150"/>
    </row>
    <row r="3" spans="1:8" x14ac:dyDescent="0.15">
      <c r="A3" s="146" t="s">
        <v>516</v>
      </c>
      <c r="B3" s="151"/>
      <c r="C3" s="152"/>
      <c r="D3" s="153">
        <v>225927</v>
      </c>
      <c r="E3" s="154"/>
      <c r="F3" s="155">
        <v>103390</v>
      </c>
      <c r="G3" s="156"/>
      <c r="H3" s="157"/>
    </row>
    <row r="4" spans="1:8" x14ac:dyDescent="0.15">
      <c r="A4" s="158"/>
      <c r="B4" s="159"/>
      <c r="C4" s="160"/>
      <c r="D4" s="161">
        <v>55663</v>
      </c>
      <c r="E4" s="162"/>
      <c r="F4" s="163">
        <v>51269</v>
      </c>
      <c r="G4" s="164"/>
      <c r="H4" s="165"/>
    </row>
    <row r="5" spans="1:8" x14ac:dyDescent="0.15">
      <c r="A5" s="146" t="s">
        <v>518</v>
      </c>
      <c r="B5" s="151"/>
      <c r="C5" s="152"/>
      <c r="D5" s="153">
        <v>169070</v>
      </c>
      <c r="E5" s="154"/>
      <c r="F5" s="155">
        <v>117234</v>
      </c>
      <c r="G5" s="156"/>
      <c r="H5" s="157"/>
    </row>
    <row r="6" spans="1:8" x14ac:dyDescent="0.15">
      <c r="A6" s="158"/>
      <c r="B6" s="159"/>
      <c r="C6" s="160"/>
      <c r="D6" s="161">
        <v>41206</v>
      </c>
      <c r="E6" s="162"/>
      <c r="F6" s="163">
        <v>59796</v>
      </c>
      <c r="G6" s="164"/>
      <c r="H6" s="165"/>
    </row>
    <row r="7" spans="1:8" x14ac:dyDescent="0.15">
      <c r="A7" s="146" t="s">
        <v>519</v>
      </c>
      <c r="B7" s="151"/>
      <c r="C7" s="152"/>
      <c r="D7" s="153">
        <v>190536</v>
      </c>
      <c r="E7" s="154"/>
      <c r="F7" s="155">
        <v>97758</v>
      </c>
      <c r="G7" s="156"/>
      <c r="H7" s="157"/>
    </row>
    <row r="8" spans="1:8" x14ac:dyDescent="0.15">
      <c r="A8" s="158"/>
      <c r="B8" s="159"/>
      <c r="C8" s="160"/>
      <c r="D8" s="161">
        <v>35868</v>
      </c>
      <c r="E8" s="162"/>
      <c r="F8" s="163">
        <v>45946</v>
      </c>
      <c r="G8" s="164"/>
      <c r="H8" s="165"/>
    </row>
    <row r="9" spans="1:8" x14ac:dyDescent="0.15">
      <c r="A9" s="146" t="s">
        <v>520</v>
      </c>
      <c r="B9" s="151"/>
      <c r="C9" s="152"/>
      <c r="D9" s="153">
        <v>118959</v>
      </c>
      <c r="E9" s="154"/>
      <c r="F9" s="155">
        <v>91338</v>
      </c>
      <c r="G9" s="156"/>
      <c r="H9" s="157"/>
    </row>
    <row r="10" spans="1:8" x14ac:dyDescent="0.15">
      <c r="A10" s="158"/>
      <c r="B10" s="159"/>
      <c r="C10" s="160"/>
      <c r="D10" s="161">
        <v>25645</v>
      </c>
      <c r="E10" s="162"/>
      <c r="F10" s="163">
        <v>43989</v>
      </c>
      <c r="G10" s="164"/>
      <c r="H10" s="165"/>
    </row>
    <row r="11" spans="1:8" x14ac:dyDescent="0.15">
      <c r="A11" s="146" t="s">
        <v>521</v>
      </c>
      <c r="B11" s="151"/>
      <c r="C11" s="152"/>
      <c r="D11" s="153">
        <v>79609</v>
      </c>
      <c r="E11" s="154"/>
      <c r="F11" s="155">
        <v>103975</v>
      </c>
      <c r="G11" s="156"/>
      <c r="H11" s="157"/>
    </row>
    <row r="12" spans="1:8" x14ac:dyDescent="0.15">
      <c r="A12" s="158"/>
      <c r="B12" s="159"/>
      <c r="C12" s="166"/>
      <c r="D12" s="161">
        <v>21333</v>
      </c>
      <c r="E12" s="162"/>
      <c r="F12" s="163">
        <v>52698</v>
      </c>
      <c r="G12" s="164"/>
      <c r="H12" s="165"/>
    </row>
    <row r="13" spans="1:8" x14ac:dyDescent="0.15">
      <c r="A13" s="146"/>
      <c r="B13" s="151"/>
      <c r="C13" s="152"/>
      <c r="D13" s="153">
        <v>156820</v>
      </c>
      <c r="E13" s="154"/>
      <c r="F13" s="155">
        <v>102739</v>
      </c>
      <c r="G13" s="167"/>
      <c r="H13" s="157"/>
    </row>
    <row r="14" spans="1:8" x14ac:dyDescent="0.15">
      <c r="A14" s="158"/>
      <c r="B14" s="159"/>
      <c r="C14" s="160"/>
      <c r="D14" s="161">
        <v>35943</v>
      </c>
      <c r="E14" s="162"/>
      <c r="F14" s="163">
        <v>50740</v>
      </c>
      <c r="G14" s="164"/>
      <c r="H14" s="165"/>
    </row>
    <row r="17" spans="1:11" x14ac:dyDescent="0.15">
      <c r="A17" s="142" t="s">
        <v>51</v>
      </c>
    </row>
    <row r="18" spans="1:11" x14ac:dyDescent="0.15">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15">
      <c r="A19" s="168" t="s">
        <v>52</v>
      </c>
      <c r="B19" s="168">
        <f>ROUND(VALUE(SUBSTITUTE(実質収支比率等に係る経年分析!F$48,"▲","-")),2)</f>
        <v>10.220000000000001</v>
      </c>
      <c r="C19" s="168">
        <f>ROUND(VALUE(SUBSTITUTE(実質収支比率等に係る経年分析!G$48,"▲","-")),2)</f>
        <v>12.78</v>
      </c>
      <c r="D19" s="168">
        <f>ROUND(VALUE(SUBSTITUTE(実質収支比率等に係る経年分析!H$48,"▲","-")),2)</f>
        <v>17.39</v>
      </c>
      <c r="E19" s="168">
        <f>ROUND(VALUE(SUBSTITUTE(実質収支比率等に係る経年分析!I$48,"▲","-")),2)</f>
        <v>23.04</v>
      </c>
      <c r="F19" s="168">
        <f>ROUND(VALUE(SUBSTITUTE(実質収支比率等に係る経年分析!J$48,"▲","-")),2)</f>
        <v>20.72</v>
      </c>
    </row>
    <row r="20" spans="1:11" x14ac:dyDescent="0.15">
      <c r="A20" s="168" t="s">
        <v>53</v>
      </c>
      <c r="B20" s="168">
        <f>ROUND(VALUE(SUBSTITUTE(実質収支比率等に係る経年分析!F$47,"▲","-")),2)</f>
        <v>34.85</v>
      </c>
      <c r="C20" s="168">
        <f>ROUND(VALUE(SUBSTITUTE(実質収支比率等に係る経年分析!G$47,"▲","-")),2)</f>
        <v>34.06</v>
      </c>
      <c r="D20" s="168">
        <f>ROUND(VALUE(SUBSTITUTE(実質収支比率等に係る経年分析!H$47,"▲","-")),2)</f>
        <v>35.31</v>
      </c>
      <c r="E20" s="168">
        <f>ROUND(VALUE(SUBSTITUTE(実質収支比率等に係る経年分析!I$47,"▲","-")),2)</f>
        <v>38.65</v>
      </c>
      <c r="F20" s="168">
        <f>ROUND(VALUE(SUBSTITUTE(実質収支比率等に係る経年分析!J$47,"▲","-")),2)</f>
        <v>39.4</v>
      </c>
    </row>
    <row r="21" spans="1:11" x14ac:dyDescent="0.15">
      <c r="A21" s="168" t="s">
        <v>54</v>
      </c>
      <c r="B21" s="168">
        <f>IF(ISNUMBER(VALUE(SUBSTITUTE(実質収支比率等に係る経年分析!F$49,"▲","-"))),ROUND(VALUE(SUBSTITUTE(実質収支比率等に係る経年分析!F$49,"▲","-")),2),NA())</f>
        <v>-14.89</v>
      </c>
      <c r="C21" s="168">
        <f>IF(ISNUMBER(VALUE(SUBSTITUTE(実質収支比率等に係る経年分析!G$49,"▲","-"))),ROUND(VALUE(SUBSTITUTE(実質収支比率等に係る経年分析!G$49,"▲","-")),2),NA())</f>
        <v>0.93</v>
      </c>
      <c r="D21" s="168">
        <f>IF(ISNUMBER(VALUE(SUBSTITUTE(実質収支比率等に係る経年分析!H$49,"▲","-"))),ROUND(VALUE(SUBSTITUTE(実質収支比率等に係る経年分析!H$49,"▲","-")),2),NA())</f>
        <v>2.41</v>
      </c>
      <c r="E21" s="168">
        <f>IF(ISNUMBER(VALUE(SUBSTITUTE(実質収支比率等に係る経年分析!I$49,"▲","-"))),ROUND(VALUE(SUBSTITUTE(実質収支比率等に係る経年分析!I$49,"▲","-")),2),NA())</f>
        <v>-4.8600000000000003</v>
      </c>
      <c r="F21" s="168">
        <f>IF(ISNUMBER(VALUE(SUBSTITUTE(実質収支比率等に係る経年分析!J$49,"▲","-"))),ROUND(VALUE(SUBSTITUTE(実質収支比率等に係る経年分析!J$49,"▲","-")),2),NA())</f>
        <v>-20.98</v>
      </c>
    </row>
    <row r="24" spans="1:11" x14ac:dyDescent="0.15">
      <c r="A24" s="142" t="s">
        <v>55</v>
      </c>
    </row>
    <row r="25" spans="1:11" x14ac:dyDescent="0.15">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15">
      <c r="A26" s="169"/>
      <c r="B26" s="169" t="s">
        <v>56</v>
      </c>
      <c r="C26" s="169" t="s">
        <v>57</v>
      </c>
      <c r="D26" s="169" t="s">
        <v>56</v>
      </c>
      <c r="E26" s="169" t="s">
        <v>57</v>
      </c>
      <c r="F26" s="169" t="s">
        <v>56</v>
      </c>
      <c r="G26" s="169" t="s">
        <v>57</v>
      </c>
      <c r="H26" s="169" t="s">
        <v>56</v>
      </c>
      <c r="I26" s="169" t="s">
        <v>57</v>
      </c>
      <c r="J26" s="169" t="s">
        <v>56</v>
      </c>
      <c r="K26" s="169" t="s">
        <v>57</v>
      </c>
    </row>
    <row r="27" spans="1:11" x14ac:dyDescent="0.15">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15">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15">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15">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15">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15">
      <c r="A32" s="169" t="str">
        <f>IF(連結実質赤字比率に係る赤字・黒字の構成分析!C$38="",NA(),連結実質赤字比率に係る赤字・黒字の構成分析!C$38)</f>
        <v>後期高齢者医療特別会計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0.05</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0.05</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0.02</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0.02</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0.08</v>
      </c>
    </row>
    <row r="33" spans="1:16" x14ac:dyDescent="0.15">
      <c r="A33" s="169" t="str">
        <f>IF(連結実質赤字比率に係る赤字・黒字の構成分析!C$37="",NA(),連結実質赤字比率に係る赤字・黒字の構成分析!C$37)</f>
        <v>国民健康保険特別会計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0.71</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0.96</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1.66</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0.9</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0.64</v>
      </c>
    </row>
    <row r="34" spans="1:16" x14ac:dyDescent="0.15">
      <c r="A34" s="169" t="str">
        <f>IF(連結実質赤字比率に係る赤字・黒字の構成分析!C$36="",NA(),連結実質赤字比率に係る赤字・黒字の構成分析!C$36)</f>
        <v>介護保険特別会計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2.61</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1.54</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1.35</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1.62</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1.41</v>
      </c>
    </row>
    <row r="35" spans="1:16" x14ac:dyDescent="0.15">
      <c r="A35" s="169" t="str">
        <f>IF(連結実質赤字比率に係る赤字・黒字の構成分析!C$35="",NA(),連結実質赤字比率に係る赤字・黒字の構成分析!C$35)</f>
        <v>上水道事業会計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3.7</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4.96</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3.99</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3.03</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3.59</v>
      </c>
    </row>
    <row r="36" spans="1:16" x14ac:dyDescent="0.15">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10.210000000000001</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12.77</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17.39</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23.03</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20.71</v>
      </c>
    </row>
    <row r="39" spans="1:16" x14ac:dyDescent="0.15">
      <c r="A39" s="142" t="s">
        <v>58</v>
      </c>
    </row>
    <row r="40" spans="1:16" x14ac:dyDescent="0.15">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15">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15">
      <c r="A42" s="170" t="s">
        <v>61</v>
      </c>
      <c r="B42" s="170"/>
      <c r="C42" s="170"/>
      <c r="D42" s="170">
        <f>'実質公債費比率（分子）の構造'!K$52</f>
        <v>612</v>
      </c>
      <c r="E42" s="170"/>
      <c r="F42" s="170"/>
      <c r="G42" s="170">
        <f>'実質公債費比率（分子）の構造'!L$52</f>
        <v>788</v>
      </c>
      <c r="H42" s="170"/>
      <c r="I42" s="170"/>
      <c r="J42" s="170">
        <f>'実質公債費比率（分子）の構造'!M$52</f>
        <v>841</v>
      </c>
      <c r="K42" s="170"/>
      <c r="L42" s="170"/>
      <c r="M42" s="170">
        <f>'実質公債費比率（分子）の構造'!N$52</f>
        <v>896</v>
      </c>
      <c r="N42" s="170"/>
      <c r="O42" s="170"/>
      <c r="P42" s="170">
        <f>'実質公債費比率（分子）の構造'!O$52</f>
        <v>848</v>
      </c>
    </row>
    <row r="43" spans="1:16" x14ac:dyDescent="0.15">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15">
      <c r="A44" s="170" t="s">
        <v>62</v>
      </c>
      <c r="B44" s="170">
        <f>'実質公債費比率（分子）の構造'!K$50</f>
        <v>0</v>
      </c>
      <c r="C44" s="170"/>
      <c r="D44" s="170"/>
      <c r="E44" s="170">
        <f>'実質公債費比率（分子）の構造'!L$50</f>
        <v>0</v>
      </c>
      <c r="F44" s="170"/>
      <c r="G44" s="170"/>
      <c r="H44" s="170">
        <f>'実質公債費比率（分子）の構造'!M$50</f>
        <v>0</v>
      </c>
      <c r="I44" s="170"/>
      <c r="J44" s="170"/>
      <c r="K44" s="170">
        <f>'実質公債費比率（分子）の構造'!N$50</f>
        <v>0</v>
      </c>
      <c r="L44" s="170"/>
      <c r="M44" s="170"/>
      <c r="N44" s="170">
        <f>'実質公債費比率（分子）の構造'!O$50</f>
        <v>0</v>
      </c>
      <c r="O44" s="170"/>
      <c r="P44" s="170"/>
    </row>
    <row r="45" spans="1:16" x14ac:dyDescent="0.15">
      <c r="A45" s="170" t="s">
        <v>63</v>
      </c>
      <c r="B45" s="170">
        <f>'実質公債費比率（分子）の構造'!K$49</f>
        <v>25</v>
      </c>
      <c r="C45" s="170"/>
      <c r="D45" s="170"/>
      <c r="E45" s="170">
        <f>'実質公債費比率（分子）の構造'!L$49</f>
        <v>25</v>
      </c>
      <c r="F45" s="170"/>
      <c r="G45" s="170"/>
      <c r="H45" s="170">
        <f>'実質公債費比率（分子）の構造'!M$49</f>
        <v>27</v>
      </c>
      <c r="I45" s="170"/>
      <c r="J45" s="170"/>
      <c r="K45" s="170">
        <f>'実質公債費比率（分子）の構造'!N$49</f>
        <v>29</v>
      </c>
      <c r="L45" s="170"/>
      <c r="M45" s="170"/>
      <c r="N45" s="170">
        <f>'実質公債費比率（分子）の構造'!O$49</f>
        <v>31</v>
      </c>
      <c r="O45" s="170"/>
      <c r="P45" s="170"/>
    </row>
    <row r="46" spans="1:16" x14ac:dyDescent="0.15">
      <c r="A46" s="170" t="s">
        <v>64</v>
      </c>
      <c r="B46" s="170">
        <f>'実質公債費比率（分子）の構造'!K$48</f>
        <v>1</v>
      </c>
      <c r="C46" s="170"/>
      <c r="D46" s="170"/>
      <c r="E46" s="170">
        <f>'実質公債費比率（分子）の構造'!L$48</f>
        <v>1</v>
      </c>
      <c r="F46" s="170"/>
      <c r="G46" s="170"/>
      <c r="H46" s="170">
        <f>'実質公債費比率（分子）の構造'!M$48</f>
        <v>1</v>
      </c>
      <c r="I46" s="170"/>
      <c r="J46" s="170"/>
      <c r="K46" s="170">
        <f>'実質公債費比率（分子）の構造'!N$48</f>
        <v>1</v>
      </c>
      <c r="L46" s="170"/>
      <c r="M46" s="170"/>
      <c r="N46" s="170">
        <f>'実質公債費比率（分子）の構造'!O$48</f>
        <v>1</v>
      </c>
      <c r="O46" s="170"/>
      <c r="P46" s="170"/>
    </row>
    <row r="47" spans="1:16" x14ac:dyDescent="0.15">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15">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15">
      <c r="A49" s="170" t="s">
        <v>66</v>
      </c>
      <c r="B49" s="170">
        <f>'実質公債費比率（分子）の構造'!K$45</f>
        <v>768</v>
      </c>
      <c r="C49" s="170"/>
      <c r="D49" s="170"/>
      <c r="E49" s="170">
        <f>'実質公債費比率（分子）の構造'!L$45</f>
        <v>952</v>
      </c>
      <c r="F49" s="170"/>
      <c r="G49" s="170"/>
      <c r="H49" s="170">
        <f>'実質公債費比率（分子）の構造'!M$45</f>
        <v>1020</v>
      </c>
      <c r="I49" s="170"/>
      <c r="J49" s="170"/>
      <c r="K49" s="170">
        <f>'実質公債費比率（分子）の構造'!N$45</f>
        <v>1115</v>
      </c>
      <c r="L49" s="170"/>
      <c r="M49" s="170"/>
      <c r="N49" s="170">
        <f>'実質公債費比率（分子）の構造'!O$45</f>
        <v>1146</v>
      </c>
      <c r="O49" s="170"/>
      <c r="P49" s="170"/>
    </row>
    <row r="50" spans="1:16" x14ac:dyDescent="0.15">
      <c r="A50" s="170" t="s">
        <v>67</v>
      </c>
      <c r="B50" s="170" t="e">
        <f>NA()</f>
        <v>#N/A</v>
      </c>
      <c r="C50" s="170">
        <f>IF(ISNUMBER('実質公債費比率（分子）の構造'!K$53),'実質公債費比率（分子）の構造'!K$53,NA())</f>
        <v>182</v>
      </c>
      <c r="D50" s="170" t="e">
        <f>NA()</f>
        <v>#N/A</v>
      </c>
      <c r="E50" s="170" t="e">
        <f>NA()</f>
        <v>#N/A</v>
      </c>
      <c r="F50" s="170">
        <f>IF(ISNUMBER('実質公債費比率（分子）の構造'!L$53),'実質公債費比率（分子）の構造'!L$53,NA())</f>
        <v>190</v>
      </c>
      <c r="G50" s="170" t="e">
        <f>NA()</f>
        <v>#N/A</v>
      </c>
      <c r="H50" s="170" t="e">
        <f>NA()</f>
        <v>#N/A</v>
      </c>
      <c r="I50" s="170">
        <f>IF(ISNUMBER('実質公債費比率（分子）の構造'!M$53),'実質公債費比率（分子）の構造'!M$53,NA())</f>
        <v>207</v>
      </c>
      <c r="J50" s="170" t="e">
        <f>NA()</f>
        <v>#N/A</v>
      </c>
      <c r="K50" s="170" t="e">
        <f>NA()</f>
        <v>#N/A</v>
      </c>
      <c r="L50" s="170">
        <f>IF(ISNUMBER('実質公債費比率（分子）の構造'!N$53),'実質公債費比率（分子）の構造'!N$53,NA())</f>
        <v>249</v>
      </c>
      <c r="M50" s="170" t="e">
        <f>NA()</f>
        <v>#N/A</v>
      </c>
      <c r="N50" s="170" t="e">
        <f>NA()</f>
        <v>#N/A</v>
      </c>
      <c r="O50" s="170">
        <f>IF(ISNUMBER('実質公債費比率（分子）の構造'!O$53),'実質公債費比率（分子）の構造'!O$53,NA())</f>
        <v>330</v>
      </c>
      <c r="P50" s="170" t="e">
        <f>NA()</f>
        <v>#N/A</v>
      </c>
    </row>
    <row r="53" spans="1:16" x14ac:dyDescent="0.15">
      <c r="A53" s="142" t="s">
        <v>68</v>
      </c>
    </row>
    <row r="54" spans="1:16" x14ac:dyDescent="0.15">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15">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15">
      <c r="A56" s="169" t="s">
        <v>43</v>
      </c>
      <c r="B56" s="169"/>
      <c r="C56" s="169"/>
      <c r="D56" s="169">
        <f>'将来負担比率（分子）の構造'!I$52</f>
        <v>8320</v>
      </c>
      <c r="E56" s="169"/>
      <c r="F56" s="169"/>
      <c r="G56" s="169">
        <f>'将来負担比率（分子）の構造'!J$52</f>
        <v>8207</v>
      </c>
      <c r="H56" s="169"/>
      <c r="I56" s="169"/>
      <c r="J56" s="169">
        <f>'将来負担比率（分子）の構造'!K$52</f>
        <v>8118</v>
      </c>
      <c r="K56" s="169"/>
      <c r="L56" s="169"/>
      <c r="M56" s="169">
        <f>'将来負担比率（分子）の構造'!L$52</f>
        <v>7612</v>
      </c>
      <c r="N56" s="169"/>
      <c r="O56" s="169"/>
      <c r="P56" s="169">
        <f>'将来負担比率（分子）の構造'!M$52</f>
        <v>7211</v>
      </c>
    </row>
    <row r="57" spans="1:16" x14ac:dyDescent="0.15">
      <c r="A57" s="169" t="s">
        <v>42</v>
      </c>
      <c r="B57" s="169"/>
      <c r="C57" s="169"/>
      <c r="D57" s="169">
        <f>'将来負担比率（分子）の構造'!I$51</f>
        <v>3</v>
      </c>
      <c r="E57" s="169"/>
      <c r="F57" s="169"/>
      <c r="G57" s="169">
        <f>'将来負担比率（分子）の構造'!J$51</f>
        <v>3</v>
      </c>
      <c r="H57" s="169"/>
      <c r="I57" s="169"/>
      <c r="J57" s="169">
        <f>'将来負担比率（分子）の構造'!K$51</f>
        <v>2</v>
      </c>
      <c r="K57" s="169"/>
      <c r="L57" s="169"/>
      <c r="M57" s="169">
        <f>'将来負担比率（分子）の構造'!L$51</f>
        <v>325</v>
      </c>
      <c r="N57" s="169"/>
      <c r="O57" s="169"/>
      <c r="P57" s="169">
        <f>'将来負担比率（分子）の構造'!M$51</f>
        <v>325</v>
      </c>
    </row>
    <row r="58" spans="1:16" x14ac:dyDescent="0.15">
      <c r="A58" s="169" t="s">
        <v>41</v>
      </c>
      <c r="B58" s="169"/>
      <c r="C58" s="169"/>
      <c r="D58" s="169">
        <f>'将来負担比率（分子）の構造'!I$50</f>
        <v>2283</v>
      </c>
      <c r="E58" s="169"/>
      <c r="F58" s="169"/>
      <c r="G58" s="169">
        <f>'将来負担比率（分子）の構造'!J$50</f>
        <v>2465</v>
      </c>
      <c r="H58" s="169"/>
      <c r="I58" s="169"/>
      <c r="J58" s="169">
        <f>'将来負担比率（分子）の構造'!K$50</f>
        <v>3072</v>
      </c>
      <c r="K58" s="169"/>
      <c r="L58" s="169"/>
      <c r="M58" s="169">
        <f>'将来負担比率（分子）の構造'!L$50</f>
        <v>3983</v>
      </c>
      <c r="N58" s="169"/>
      <c r="O58" s="169"/>
      <c r="P58" s="169">
        <f>'将来負担比率（分子）の構造'!M$50</f>
        <v>5540</v>
      </c>
    </row>
    <row r="59" spans="1:16" x14ac:dyDescent="0.15">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15">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15">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15">
      <c r="A62" s="169" t="s">
        <v>35</v>
      </c>
      <c r="B62" s="169">
        <f>'将来負担比率（分子）の構造'!I$45</f>
        <v>832</v>
      </c>
      <c r="C62" s="169"/>
      <c r="D62" s="169"/>
      <c r="E62" s="169">
        <f>'将来負担比率（分子）の構造'!J$45</f>
        <v>810</v>
      </c>
      <c r="F62" s="169"/>
      <c r="G62" s="169"/>
      <c r="H62" s="169">
        <f>'将来負担比率（分子）の構造'!K$45</f>
        <v>696</v>
      </c>
      <c r="I62" s="169"/>
      <c r="J62" s="169"/>
      <c r="K62" s="169">
        <f>'将来負担比率（分子）の構造'!L$45</f>
        <v>663</v>
      </c>
      <c r="L62" s="169"/>
      <c r="M62" s="169"/>
      <c r="N62" s="169">
        <f>'将来負担比率（分子）の構造'!M$45</f>
        <v>714</v>
      </c>
      <c r="O62" s="169"/>
      <c r="P62" s="169"/>
    </row>
    <row r="63" spans="1:16" x14ac:dyDescent="0.15">
      <c r="A63" s="169" t="s">
        <v>34</v>
      </c>
      <c r="B63" s="169">
        <f>'将来負担比率（分子）の構造'!I$44</f>
        <v>144</v>
      </c>
      <c r="C63" s="169"/>
      <c r="D63" s="169"/>
      <c r="E63" s="169">
        <f>'将来負担比率（分子）の構造'!J$44</f>
        <v>171</v>
      </c>
      <c r="F63" s="169"/>
      <c r="G63" s="169"/>
      <c r="H63" s="169">
        <f>'将来負担比率（分子）の構造'!K$44</f>
        <v>129</v>
      </c>
      <c r="I63" s="169"/>
      <c r="J63" s="169"/>
      <c r="K63" s="169">
        <f>'将来負担比率（分子）の構造'!L$44</f>
        <v>112</v>
      </c>
      <c r="L63" s="169"/>
      <c r="M63" s="169"/>
      <c r="N63" s="169">
        <f>'将来負担比率（分子）の構造'!M$44</f>
        <v>85</v>
      </c>
      <c r="O63" s="169"/>
      <c r="P63" s="169"/>
    </row>
    <row r="64" spans="1:16" x14ac:dyDescent="0.15">
      <c r="A64" s="169" t="s">
        <v>33</v>
      </c>
      <c r="B64" s="169">
        <f>'将来負担比率（分子）の構造'!I$43</f>
        <v>16</v>
      </c>
      <c r="C64" s="169"/>
      <c r="D64" s="169"/>
      <c r="E64" s="169">
        <f>'将来負担比率（分子）の構造'!J$43</f>
        <v>20</v>
      </c>
      <c r="F64" s="169"/>
      <c r="G64" s="169"/>
      <c r="H64" s="169">
        <f>'将来負担比率（分子）の構造'!K$43</f>
        <v>17</v>
      </c>
      <c r="I64" s="169"/>
      <c r="J64" s="169"/>
      <c r="K64" s="169">
        <f>'将来負担比率（分子）の構造'!L$43</f>
        <v>15</v>
      </c>
      <c r="L64" s="169"/>
      <c r="M64" s="169"/>
      <c r="N64" s="169">
        <f>'将来負担比率（分子）の構造'!M$43</f>
        <v>16</v>
      </c>
      <c r="O64" s="169"/>
      <c r="P64" s="169"/>
    </row>
    <row r="65" spans="1:16" x14ac:dyDescent="0.15">
      <c r="A65" s="169" t="s">
        <v>32</v>
      </c>
      <c r="B65" s="169" t="str">
        <f>'将来負担比率（分子）の構造'!I$42</f>
        <v>-</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15">
      <c r="A66" s="169" t="s">
        <v>31</v>
      </c>
      <c r="B66" s="169">
        <f>'将来負担比率（分子）の構造'!I$41</f>
        <v>11177</v>
      </c>
      <c r="C66" s="169"/>
      <c r="D66" s="169"/>
      <c r="E66" s="169">
        <f>'将来負担比率（分子）の構造'!J$41</f>
        <v>11288</v>
      </c>
      <c r="F66" s="169"/>
      <c r="G66" s="169"/>
      <c r="H66" s="169">
        <f>'将来負担比率（分子）の構造'!K$41</f>
        <v>11413</v>
      </c>
      <c r="I66" s="169"/>
      <c r="J66" s="169"/>
      <c r="K66" s="169">
        <f>'将来負担比率（分子）の構造'!L$41</f>
        <v>10893</v>
      </c>
      <c r="L66" s="169"/>
      <c r="M66" s="169"/>
      <c r="N66" s="169">
        <f>'将来負担比率（分子）の構造'!M$41</f>
        <v>10283</v>
      </c>
      <c r="O66" s="169"/>
      <c r="P66" s="169"/>
    </row>
    <row r="67" spans="1:16" x14ac:dyDescent="0.15">
      <c r="A67" s="169" t="s">
        <v>71</v>
      </c>
      <c r="B67" s="169" t="e">
        <f>NA()</f>
        <v>#N/A</v>
      </c>
      <c r="C67" s="169">
        <f>IF(ISNUMBER('将来負担比率（分子）の構造'!I$53), IF('将来負担比率（分子）の構造'!I$53 &lt; 0, 0, '将来負担比率（分子）の構造'!I$53), NA())</f>
        <v>1564</v>
      </c>
      <c r="D67" s="169" t="e">
        <f>NA()</f>
        <v>#N/A</v>
      </c>
      <c r="E67" s="169" t="e">
        <f>NA()</f>
        <v>#N/A</v>
      </c>
      <c r="F67" s="169">
        <f>IF(ISNUMBER('将来負担比率（分子）の構造'!J$53), IF('将来負担比率（分子）の構造'!J$53 &lt; 0, 0, '将来負担比率（分子）の構造'!J$53), NA())</f>
        <v>1614</v>
      </c>
      <c r="G67" s="169" t="e">
        <f>NA()</f>
        <v>#N/A</v>
      </c>
      <c r="H67" s="169" t="e">
        <f>NA()</f>
        <v>#N/A</v>
      </c>
      <c r="I67" s="169">
        <f>IF(ISNUMBER('将来負担比率（分子）の構造'!K$53), IF('将来負担比率（分子）の構造'!K$53 &lt; 0, 0, '将来負担比率（分子）の構造'!K$53), NA())</f>
        <v>1062</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15">
      <c r="A70" s="171" t="s">
        <v>72</v>
      </c>
      <c r="B70" s="171"/>
      <c r="C70" s="171"/>
      <c r="D70" s="171"/>
      <c r="E70" s="171"/>
      <c r="F70" s="171"/>
    </row>
    <row r="71" spans="1:16" x14ac:dyDescent="0.15">
      <c r="A71" s="172"/>
      <c r="B71" s="172" t="str">
        <f>基金残高に係る経年分析!F54</f>
        <v>R03</v>
      </c>
      <c r="C71" s="172" t="str">
        <f>基金残高に係る経年分析!G54</f>
        <v>R04</v>
      </c>
      <c r="D71" s="172" t="str">
        <f>基金残高に係る経年分析!H54</f>
        <v>R05</v>
      </c>
    </row>
    <row r="72" spans="1:16" x14ac:dyDescent="0.15">
      <c r="A72" s="172" t="s">
        <v>73</v>
      </c>
      <c r="B72" s="173">
        <f>基金残高に係る経年分析!F55</f>
        <v>1467</v>
      </c>
      <c r="C72" s="173">
        <f>基金残高に係る経年分析!G55</f>
        <v>1591</v>
      </c>
      <c r="D72" s="173">
        <f>基金残高に係る経年分析!H55</f>
        <v>1623</v>
      </c>
    </row>
    <row r="73" spans="1:16" x14ac:dyDescent="0.15">
      <c r="A73" s="172" t="s">
        <v>74</v>
      </c>
      <c r="B73" s="173">
        <f>基金残高に係る経年分析!F56</f>
        <v>152</v>
      </c>
      <c r="C73" s="173">
        <f>基金残高に係る経年分析!G56</f>
        <v>448</v>
      </c>
      <c r="D73" s="173">
        <f>基金残高に係る経年分析!H56</f>
        <v>505</v>
      </c>
    </row>
    <row r="74" spans="1:16" x14ac:dyDescent="0.15">
      <c r="A74" s="172" t="s">
        <v>75</v>
      </c>
      <c r="B74" s="173">
        <f>基金残高に係る経年分析!F57</f>
        <v>1305</v>
      </c>
      <c r="C74" s="173">
        <f>基金残高に係る経年分析!G57</f>
        <v>1770</v>
      </c>
      <c r="D74" s="173">
        <f>基金残高に係る経年分析!H57</f>
        <v>3238</v>
      </c>
    </row>
  </sheetData>
  <sheetProtection algorithmName="SHA-512" hashValue="HLEqmvTZgNHvqsg5X8v1W8QaASFMNuEQ3R1gEA5mF3t9S28iZMt72tnZAjZP38osGYfoW08OaHZEKrxRDbLyMw==" saltValue="xqUtbg01LgX4ja8USc4F4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208" customWidth="1"/>
    <col min="2" max="2" width="2.375" style="208" customWidth="1"/>
    <col min="3" max="16" width="2.625" style="208" customWidth="1"/>
    <col min="17" max="17" width="2.375" style="208" customWidth="1"/>
    <col min="18" max="95" width="1.625" style="208" customWidth="1"/>
    <col min="96" max="133" width="1.625" style="220" customWidth="1"/>
    <col min="134" max="143" width="1.625" style="208" customWidth="1"/>
    <col min="144" max="16384" width="0" style="208" hidden="1"/>
  </cols>
  <sheetData>
    <row r="1" spans="2:143" ht="22.5" customHeight="1" thickBot="1" x14ac:dyDescent="0.2">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203</v>
      </c>
      <c r="DI1" s="731"/>
      <c r="DJ1" s="731"/>
      <c r="DK1" s="731"/>
      <c r="DL1" s="731"/>
      <c r="DM1" s="731"/>
      <c r="DN1" s="732"/>
      <c r="DO1" s="208"/>
      <c r="DP1" s="730" t="s">
        <v>204</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15">
      <c r="B2" s="209" t="s">
        <v>205</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15">
      <c r="B3" s="686" t="s">
        <v>206</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207</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208</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15">
      <c r="B4" s="686" t="s">
        <v>1</v>
      </c>
      <c r="C4" s="687"/>
      <c r="D4" s="687"/>
      <c r="E4" s="687"/>
      <c r="F4" s="687"/>
      <c r="G4" s="687"/>
      <c r="H4" s="687"/>
      <c r="I4" s="687"/>
      <c r="J4" s="687"/>
      <c r="K4" s="687"/>
      <c r="L4" s="687"/>
      <c r="M4" s="687"/>
      <c r="N4" s="687"/>
      <c r="O4" s="687"/>
      <c r="P4" s="687"/>
      <c r="Q4" s="688"/>
      <c r="R4" s="686" t="s">
        <v>209</v>
      </c>
      <c r="S4" s="687"/>
      <c r="T4" s="687"/>
      <c r="U4" s="687"/>
      <c r="V4" s="687"/>
      <c r="W4" s="687"/>
      <c r="X4" s="687"/>
      <c r="Y4" s="688"/>
      <c r="Z4" s="686" t="s">
        <v>210</v>
      </c>
      <c r="AA4" s="687"/>
      <c r="AB4" s="687"/>
      <c r="AC4" s="688"/>
      <c r="AD4" s="686" t="s">
        <v>211</v>
      </c>
      <c r="AE4" s="687"/>
      <c r="AF4" s="687"/>
      <c r="AG4" s="687"/>
      <c r="AH4" s="687"/>
      <c r="AI4" s="687"/>
      <c r="AJ4" s="687"/>
      <c r="AK4" s="688"/>
      <c r="AL4" s="686" t="s">
        <v>210</v>
      </c>
      <c r="AM4" s="687"/>
      <c r="AN4" s="687"/>
      <c r="AO4" s="688"/>
      <c r="AP4" s="733" t="s">
        <v>212</v>
      </c>
      <c r="AQ4" s="733"/>
      <c r="AR4" s="733"/>
      <c r="AS4" s="733"/>
      <c r="AT4" s="733"/>
      <c r="AU4" s="733"/>
      <c r="AV4" s="733"/>
      <c r="AW4" s="733"/>
      <c r="AX4" s="733"/>
      <c r="AY4" s="733"/>
      <c r="AZ4" s="733"/>
      <c r="BA4" s="733"/>
      <c r="BB4" s="733"/>
      <c r="BC4" s="733"/>
      <c r="BD4" s="733"/>
      <c r="BE4" s="733"/>
      <c r="BF4" s="733"/>
      <c r="BG4" s="733" t="s">
        <v>213</v>
      </c>
      <c r="BH4" s="733"/>
      <c r="BI4" s="733"/>
      <c r="BJ4" s="733"/>
      <c r="BK4" s="733"/>
      <c r="BL4" s="733"/>
      <c r="BM4" s="733"/>
      <c r="BN4" s="733"/>
      <c r="BO4" s="733" t="s">
        <v>210</v>
      </c>
      <c r="BP4" s="733"/>
      <c r="BQ4" s="733"/>
      <c r="BR4" s="733"/>
      <c r="BS4" s="733" t="s">
        <v>214</v>
      </c>
      <c r="BT4" s="733"/>
      <c r="BU4" s="733"/>
      <c r="BV4" s="733"/>
      <c r="BW4" s="733"/>
      <c r="BX4" s="733"/>
      <c r="BY4" s="733"/>
      <c r="BZ4" s="733"/>
      <c r="CA4" s="733"/>
      <c r="CB4" s="733"/>
      <c r="CD4" s="686" t="s">
        <v>215</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15">
      <c r="B5" s="692" t="s">
        <v>216</v>
      </c>
      <c r="C5" s="693"/>
      <c r="D5" s="693"/>
      <c r="E5" s="693"/>
      <c r="F5" s="693"/>
      <c r="G5" s="693"/>
      <c r="H5" s="693"/>
      <c r="I5" s="693"/>
      <c r="J5" s="693"/>
      <c r="K5" s="693"/>
      <c r="L5" s="693"/>
      <c r="M5" s="693"/>
      <c r="N5" s="693"/>
      <c r="O5" s="693"/>
      <c r="P5" s="693"/>
      <c r="Q5" s="694"/>
      <c r="R5" s="689">
        <v>1071961</v>
      </c>
      <c r="S5" s="690"/>
      <c r="T5" s="690"/>
      <c r="U5" s="690"/>
      <c r="V5" s="690"/>
      <c r="W5" s="690"/>
      <c r="X5" s="690"/>
      <c r="Y5" s="715"/>
      <c r="Z5" s="728">
        <v>9.6999999999999993</v>
      </c>
      <c r="AA5" s="728"/>
      <c r="AB5" s="728"/>
      <c r="AC5" s="728"/>
      <c r="AD5" s="729">
        <v>1071961</v>
      </c>
      <c r="AE5" s="729"/>
      <c r="AF5" s="729"/>
      <c r="AG5" s="729"/>
      <c r="AH5" s="729"/>
      <c r="AI5" s="729"/>
      <c r="AJ5" s="729"/>
      <c r="AK5" s="729"/>
      <c r="AL5" s="716">
        <v>26.1</v>
      </c>
      <c r="AM5" s="698"/>
      <c r="AN5" s="698"/>
      <c r="AO5" s="717"/>
      <c r="AP5" s="692" t="s">
        <v>217</v>
      </c>
      <c r="AQ5" s="693"/>
      <c r="AR5" s="693"/>
      <c r="AS5" s="693"/>
      <c r="AT5" s="693"/>
      <c r="AU5" s="693"/>
      <c r="AV5" s="693"/>
      <c r="AW5" s="693"/>
      <c r="AX5" s="693"/>
      <c r="AY5" s="693"/>
      <c r="AZ5" s="693"/>
      <c r="BA5" s="693"/>
      <c r="BB5" s="693"/>
      <c r="BC5" s="693"/>
      <c r="BD5" s="693"/>
      <c r="BE5" s="693"/>
      <c r="BF5" s="694"/>
      <c r="BG5" s="634">
        <v>1071961</v>
      </c>
      <c r="BH5" s="635"/>
      <c r="BI5" s="635"/>
      <c r="BJ5" s="635"/>
      <c r="BK5" s="635"/>
      <c r="BL5" s="635"/>
      <c r="BM5" s="635"/>
      <c r="BN5" s="636"/>
      <c r="BO5" s="672">
        <v>100</v>
      </c>
      <c r="BP5" s="672"/>
      <c r="BQ5" s="672"/>
      <c r="BR5" s="672"/>
      <c r="BS5" s="673" t="s">
        <v>122</v>
      </c>
      <c r="BT5" s="673"/>
      <c r="BU5" s="673"/>
      <c r="BV5" s="673"/>
      <c r="BW5" s="673"/>
      <c r="BX5" s="673"/>
      <c r="BY5" s="673"/>
      <c r="BZ5" s="673"/>
      <c r="CA5" s="673"/>
      <c r="CB5" s="713"/>
      <c r="CD5" s="686" t="s">
        <v>212</v>
      </c>
      <c r="CE5" s="687"/>
      <c r="CF5" s="687"/>
      <c r="CG5" s="687"/>
      <c r="CH5" s="687"/>
      <c r="CI5" s="687"/>
      <c r="CJ5" s="687"/>
      <c r="CK5" s="687"/>
      <c r="CL5" s="687"/>
      <c r="CM5" s="687"/>
      <c r="CN5" s="687"/>
      <c r="CO5" s="687"/>
      <c r="CP5" s="687"/>
      <c r="CQ5" s="688"/>
      <c r="CR5" s="686" t="s">
        <v>218</v>
      </c>
      <c r="CS5" s="687"/>
      <c r="CT5" s="687"/>
      <c r="CU5" s="687"/>
      <c r="CV5" s="687"/>
      <c r="CW5" s="687"/>
      <c r="CX5" s="687"/>
      <c r="CY5" s="688"/>
      <c r="CZ5" s="686" t="s">
        <v>210</v>
      </c>
      <c r="DA5" s="687"/>
      <c r="DB5" s="687"/>
      <c r="DC5" s="688"/>
      <c r="DD5" s="686" t="s">
        <v>219</v>
      </c>
      <c r="DE5" s="687"/>
      <c r="DF5" s="687"/>
      <c r="DG5" s="687"/>
      <c r="DH5" s="687"/>
      <c r="DI5" s="687"/>
      <c r="DJ5" s="687"/>
      <c r="DK5" s="687"/>
      <c r="DL5" s="687"/>
      <c r="DM5" s="687"/>
      <c r="DN5" s="687"/>
      <c r="DO5" s="687"/>
      <c r="DP5" s="688"/>
      <c r="DQ5" s="686" t="s">
        <v>220</v>
      </c>
      <c r="DR5" s="687"/>
      <c r="DS5" s="687"/>
      <c r="DT5" s="687"/>
      <c r="DU5" s="687"/>
      <c r="DV5" s="687"/>
      <c r="DW5" s="687"/>
      <c r="DX5" s="687"/>
      <c r="DY5" s="687"/>
      <c r="DZ5" s="687"/>
      <c r="EA5" s="687"/>
      <c r="EB5" s="687"/>
      <c r="EC5" s="688"/>
    </row>
    <row r="6" spans="2:143" ht="11.25" customHeight="1" x14ac:dyDescent="0.15">
      <c r="B6" s="631" t="s">
        <v>221</v>
      </c>
      <c r="C6" s="632"/>
      <c r="D6" s="632"/>
      <c r="E6" s="632"/>
      <c r="F6" s="632"/>
      <c r="G6" s="632"/>
      <c r="H6" s="632"/>
      <c r="I6" s="632"/>
      <c r="J6" s="632"/>
      <c r="K6" s="632"/>
      <c r="L6" s="632"/>
      <c r="M6" s="632"/>
      <c r="N6" s="632"/>
      <c r="O6" s="632"/>
      <c r="P6" s="632"/>
      <c r="Q6" s="633"/>
      <c r="R6" s="634">
        <v>71512</v>
      </c>
      <c r="S6" s="635"/>
      <c r="T6" s="635"/>
      <c r="U6" s="635"/>
      <c r="V6" s="635"/>
      <c r="W6" s="635"/>
      <c r="X6" s="635"/>
      <c r="Y6" s="636"/>
      <c r="Z6" s="672">
        <v>0.6</v>
      </c>
      <c r="AA6" s="672"/>
      <c r="AB6" s="672"/>
      <c r="AC6" s="672"/>
      <c r="AD6" s="673">
        <v>71512</v>
      </c>
      <c r="AE6" s="673"/>
      <c r="AF6" s="673"/>
      <c r="AG6" s="673"/>
      <c r="AH6" s="673"/>
      <c r="AI6" s="673"/>
      <c r="AJ6" s="673"/>
      <c r="AK6" s="673"/>
      <c r="AL6" s="637">
        <v>1.7</v>
      </c>
      <c r="AM6" s="638"/>
      <c r="AN6" s="638"/>
      <c r="AO6" s="674"/>
      <c r="AP6" s="631" t="s">
        <v>222</v>
      </c>
      <c r="AQ6" s="632"/>
      <c r="AR6" s="632"/>
      <c r="AS6" s="632"/>
      <c r="AT6" s="632"/>
      <c r="AU6" s="632"/>
      <c r="AV6" s="632"/>
      <c r="AW6" s="632"/>
      <c r="AX6" s="632"/>
      <c r="AY6" s="632"/>
      <c r="AZ6" s="632"/>
      <c r="BA6" s="632"/>
      <c r="BB6" s="632"/>
      <c r="BC6" s="632"/>
      <c r="BD6" s="632"/>
      <c r="BE6" s="632"/>
      <c r="BF6" s="633"/>
      <c r="BG6" s="634">
        <v>1071961</v>
      </c>
      <c r="BH6" s="635"/>
      <c r="BI6" s="635"/>
      <c r="BJ6" s="635"/>
      <c r="BK6" s="635"/>
      <c r="BL6" s="635"/>
      <c r="BM6" s="635"/>
      <c r="BN6" s="636"/>
      <c r="BO6" s="672">
        <v>100</v>
      </c>
      <c r="BP6" s="672"/>
      <c r="BQ6" s="672"/>
      <c r="BR6" s="672"/>
      <c r="BS6" s="673" t="s">
        <v>122</v>
      </c>
      <c r="BT6" s="673"/>
      <c r="BU6" s="673"/>
      <c r="BV6" s="673"/>
      <c r="BW6" s="673"/>
      <c r="BX6" s="673"/>
      <c r="BY6" s="673"/>
      <c r="BZ6" s="673"/>
      <c r="CA6" s="673"/>
      <c r="CB6" s="713"/>
      <c r="CD6" s="692" t="s">
        <v>223</v>
      </c>
      <c r="CE6" s="693"/>
      <c r="CF6" s="693"/>
      <c r="CG6" s="693"/>
      <c r="CH6" s="693"/>
      <c r="CI6" s="693"/>
      <c r="CJ6" s="693"/>
      <c r="CK6" s="693"/>
      <c r="CL6" s="693"/>
      <c r="CM6" s="693"/>
      <c r="CN6" s="693"/>
      <c r="CO6" s="693"/>
      <c r="CP6" s="693"/>
      <c r="CQ6" s="694"/>
      <c r="CR6" s="634">
        <v>72024</v>
      </c>
      <c r="CS6" s="635"/>
      <c r="CT6" s="635"/>
      <c r="CU6" s="635"/>
      <c r="CV6" s="635"/>
      <c r="CW6" s="635"/>
      <c r="CX6" s="635"/>
      <c r="CY6" s="636"/>
      <c r="CZ6" s="716">
        <v>0.7</v>
      </c>
      <c r="DA6" s="698"/>
      <c r="DB6" s="698"/>
      <c r="DC6" s="718"/>
      <c r="DD6" s="640" t="s">
        <v>122</v>
      </c>
      <c r="DE6" s="635"/>
      <c r="DF6" s="635"/>
      <c r="DG6" s="635"/>
      <c r="DH6" s="635"/>
      <c r="DI6" s="635"/>
      <c r="DJ6" s="635"/>
      <c r="DK6" s="635"/>
      <c r="DL6" s="635"/>
      <c r="DM6" s="635"/>
      <c r="DN6" s="635"/>
      <c r="DO6" s="635"/>
      <c r="DP6" s="636"/>
      <c r="DQ6" s="640">
        <v>72024</v>
      </c>
      <c r="DR6" s="635"/>
      <c r="DS6" s="635"/>
      <c r="DT6" s="635"/>
      <c r="DU6" s="635"/>
      <c r="DV6" s="635"/>
      <c r="DW6" s="635"/>
      <c r="DX6" s="635"/>
      <c r="DY6" s="635"/>
      <c r="DZ6" s="635"/>
      <c r="EA6" s="635"/>
      <c r="EB6" s="635"/>
      <c r="EC6" s="671"/>
    </row>
    <row r="7" spans="2:143" ht="11.25" customHeight="1" x14ac:dyDescent="0.15">
      <c r="B7" s="631" t="s">
        <v>224</v>
      </c>
      <c r="C7" s="632"/>
      <c r="D7" s="632"/>
      <c r="E7" s="632"/>
      <c r="F7" s="632"/>
      <c r="G7" s="632"/>
      <c r="H7" s="632"/>
      <c r="I7" s="632"/>
      <c r="J7" s="632"/>
      <c r="K7" s="632"/>
      <c r="L7" s="632"/>
      <c r="M7" s="632"/>
      <c r="N7" s="632"/>
      <c r="O7" s="632"/>
      <c r="P7" s="632"/>
      <c r="Q7" s="633"/>
      <c r="R7" s="634">
        <v>177</v>
      </c>
      <c r="S7" s="635"/>
      <c r="T7" s="635"/>
      <c r="U7" s="635"/>
      <c r="V7" s="635"/>
      <c r="W7" s="635"/>
      <c r="X7" s="635"/>
      <c r="Y7" s="636"/>
      <c r="Z7" s="672">
        <v>0</v>
      </c>
      <c r="AA7" s="672"/>
      <c r="AB7" s="672"/>
      <c r="AC7" s="672"/>
      <c r="AD7" s="673">
        <v>177</v>
      </c>
      <c r="AE7" s="673"/>
      <c r="AF7" s="673"/>
      <c r="AG7" s="673"/>
      <c r="AH7" s="673"/>
      <c r="AI7" s="673"/>
      <c r="AJ7" s="673"/>
      <c r="AK7" s="673"/>
      <c r="AL7" s="637">
        <v>0</v>
      </c>
      <c r="AM7" s="638"/>
      <c r="AN7" s="638"/>
      <c r="AO7" s="674"/>
      <c r="AP7" s="631" t="s">
        <v>225</v>
      </c>
      <c r="AQ7" s="632"/>
      <c r="AR7" s="632"/>
      <c r="AS7" s="632"/>
      <c r="AT7" s="632"/>
      <c r="AU7" s="632"/>
      <c r="AV7" s="632"/>
      <c r="AW7" s="632"/>
      <c r="AX7" s="632"/>
      <c r="AY7" s="632"/>
      <c r="AZ7" s="632"/>
      <c r="BA7" s="632"/>
      <c r="BB7" s="632"/>
      <c r="BC7" s="632"/>
      <c r="BD7" s="632"/>
      <c r="BE7" s="632"/>
      <c r="BF7" s="633"/>
      <c r="BG7" s="634">
        <v>352720</v>
      </c>
      <c r="BH7" s="635"/>
      <c r="BI7" s="635"/>
      <c r="BJ7" s="635"/>
      <c r="BK7" s="635"/>
      <c r="BL7" s="635"/>
      <c r="BM7" s="635"/>
      <c r="BN7" s="636"/>
      <c r="BO7" s="672">
        <v>32.9</v>
      </c>
      <c r="BP7" s="672"/>
      <c r="BQ7" s="672"/>
      <c r="BR7" s="672"/>
      <c r="BS7" s="673" t="s">
        <v>122</v>
      </c>
      <c r="BT7" s="673"/>
      <c r="BU7" s="673"/>
      <c r="BV7" s="673"/>
      <c r="BW7" s="673"/>
      <c r="BX7" s="673"/>
      <c r="BY7" s="673"/>
      <c r="BZ7" s="673"/>
      <c r="CA7" s="673"/>
      <c r="CB7" s="713"/>
      <c r="CD7" s="631" t="s">
        <v>226</v>
      </c>
      <c r="CE7" s="632"/>
      <c r="CF7" s="632"/>
      <c r="CG7" s="632"/>
      <c r="CH7" s="632"/>
      <c r="CI7" s="632"/>
      <c r="CJ7" s="632"/>
      <c r="CK7" s="632"/>
      <c r="CL7" s="632"/>
      <c r="CM7" s="632"/>
      <c r="CN7" s="632"/>
      <c r="CO7" s="632"/>
      <c r="CP7" s="632"/>
      <c r="CQ7" s="633"/>
      <c r="CR7" s="634">
        <v>2551819</v>
      </c>
      <c r="CS7" s="635"/>
      <c r="CT7" s="635"/>
      <c r="CU7" s="635"/>
      <c r="CV7" s="635"/>
      <c r="CW7" s="635"/>
      <c r="CX7" s="635"/>
      <c r="CY7" s="636"/>
      <c r="CZ7" s="672">
        <v>24.9</v>
      </c>
      <c r="DA7" s="672"/>
      <c r="DB7" s="672"/>
      <c r="DC7" s="672"/>
      <c r="DD7" s="640">
        <v>31609</v>
      </c>
      <c r="DE7" s="635"/>
      <c r="DF7" s="635"/>
      <c r="DG7" s="635"/>
      <c r="DH7" s="635"/>
      <c r="DI7" s="635"/>
      <c r="DJ7" s="635"/>
      <c r="DK7" s="635"/>
      <c r="DL7" s="635"/>
      <c r="DM7" s="635"/>
      <c r="DN7" s="635"/>
      <c r="DO7" s="635"/>
      <c r="DP7" s="636"/>
      <c r="DQ7" s="640">
        <v>1269245</v>
      </c>
      <c r="DR7" s="635"/>
      <c r="DS7" s="635"/>
      <c r="DT7" s="635"/>
      <c r="DU7" s="635"/>
      <c r="DV7" s="635"/>
      <c r="DW7" s="635"/>
      <c r="DX7" s="635"/>
      <c r="DY7" s="635"/>
      <c r="DZ7" s="635"/>
      <c r="EA7" s="635"/>
      <c r="EB7" s="635"/>
      <c r="EC7" s="671"/>
    </row>
    <row r="8" spans="2:143" ht="11.25" customHeight="1" x14ac:dyDescent="0.15">
      <c r="B8" s="631" t="s">
        <v>227</v>
      </c>
      <c r="C8" s="632"/>
      <c r="D8" s="632"/>
      <c r="E8" s="632"/>
      <c r="F8" s="632"/>
      <c r="G8" s="632"/>
      <c r="H8" s="632"/>
      <c r="I8" s="632"/>
      <c r="J8" s="632"/>
      <c r="K8" s="632"/>
      <c r="L8" s="632"/>
      <c r="M8" s="632"/>
      <c r="N8" s="632"/>
      <c r="O8" s="632"/>
      <c r="P8" s="632"/>
      <c r="Q8" s="633"/>
      <c r="R8" s="634">
        <v>2718</v>
      </c>
      <c r="S8" s="635"/>
      <c r="T8" s="635"/>
      <c r="U8" s="635"/>
      <c r="V8" s="635"/>
      <c r="W8" s="635"/>
      <c r="X8" s="635"/>
      <c r="Y8" s="636"/>
      <c r="Z8" s="672">
        <v>0</v>
      </c>
      <c r="AA8" s="672"/>
      <c r="AB8" s="672"/>
      <c r="AC8" s="672"/>
      <c r="AD8" s="673">
        <v>2718</v>
      </c>
      <c r="AE8" s="673"/>
      <c r="AF8" s="673"/>
      <c r="AG8" s="673"/>
      <c r="AH8" s="673"/>
      <c r="AI8" s="673"/>
      <c r="AJ8" s="673"/>
      <c r="AK8" s="673"/>
      <c r="AL8" s="637">
        <v>0.1</v>
      </c>
      <c r="AM8" s="638"/>
      <c r="AN8" s="638"/>
      <c r="AO8" s="674"/>
      <c r="AP8" s="631" t="s">
        <v>228</v>
      </c>
      <c r="AQ8" s="632"/>
      <c r="AR8" s="632"/>
      <c r="AS8" s="632"/>
      <c r="AT8" s="632"/>
      <c r="AU8" s="632"/>
      <c r="AV8" s="632"/>
      <c r="AW8" s="632"/>
      <c r="AX8" s="632"/>
      <c r="AY8" s="632"/>
      <c r="AZ8" s="632"/>
      <c r="BA8" s="632"/>
      <c r="BB8" s="632"/>
      <c r="BC8" s="632"/>
      <c r="BD8" s="632"/>
      <c r="BE8" s="632"/>
      <c r="BF8" s="633"/>
      <c r="BG8" s="634">
        <v>16194</v>
      </c>
      <c r="BH8" s="635"/>
      <c r="BI8" s="635"/>
      <c r="BJ8" s="635"/>
      <c r="BK8" s="635"/>
      <c r="BL8" s="635"/>
      <c r="BM8" s="635"/>
      <c r="BN8" s="636"/>
      <c r="BO8" s="672">
        <v>1.5</v>
      </c>
      <c r="BP8" s="672"/>
      <c r="BQ8" s="672"/>
      <c r="BR8" s="672"/>
      <c r="BS8" s="673" t="s">
        <v>122</v>
      </c>
      <c r="BT8" s="673"/>
      <c r="BU8" s="673"/>
      <c r="BV8" s="673"/>
      <c r="BW8" s="673"/>
      <c r="BX8" s="673"/>
      <c r="BY8" s="673"/>
      <c r="BZ8" s="673"/>
      <c r="CA8" s="673"/>
      <c r="CB8" s="713"/>
      <c r="CD8" s="631" t="s">
        <v>229</v>
      </c>
      <c r="CE8" s="632"/>
      <c r="CF8" s="632"/>
      <c r="CG8" s="632"/>
      <c r="CH8" s="632"/>
      <c r="CI8" s="632"/>
      <c r="CJ8" s="632"/>
      <c r="CK8" s="632"/>
      <c r="CL8" s="632"/>
      <c r="CM8" s="632"/>
      <c r="CN8" s="632"/>
      <c r="CO8" s="632"/>
      <c r="CP8" s="632"/>
      <c r="CQ8" s="633"/>
      <c r="CR8" s="634">
        <v>2262100</v>
      </c>
      <c r="CS8" s="635"/>
      <c r="CT8" s="635"/>
      <c r="CU8" s="635"/>
      <c r="CV8" s="635"/>
      <c r="CW8" s="635"/>
      <c r="CX8" s="635"/>
      <c r="CY8" s="636"/>
      <c r="CZ8" s="672">
        <v>22.1</v>
      </c>
      <c r="DA8" s="672"/>
      <c r="DB8" s="672"/>
      <c r="DC8" s="672"/>
      <c r="DD8" s="640" t="s">
        <v>122</v>
      </c>
      <c r="DE8" s="635"/>
      <c r="DF8" s="635"/>
      <c r="DG8" s="635"/>
      <c r="DH8" s="635"/>
      <c r="DI8" s="635"/>
      <c r="DJ8" s="635"/>
      <c r="DK8" s="635"/>
      <c r="DL8" s="635"/>
      <c r="DM8" s="635"/>
      <c r="DN8" s="635"/>
      <c r="DO8" s="635"/>
      <c r="DP8" s="636"/>
      <c r="DQ8" s="640">
        <v>1183131</v>
      </c>
      <c r="DR8" s="635"/>
      <c r="DS8" s="635"/>
      <c r="DT8" s="635"/>
      <c r="DU8" s="635"/>
      <c r="DV8" s="635"/>
      <c r="DW8" s="635"/>
      <c r="DX8" s="635"/>
      <c r="DY8" s="635"/>
      <c r="DZ8" s="635"/>
      <c r="EA8" s="635"/>
      <c r="EB8" s="635"/>
      <c r="EC8" s="671"/>
    </row>
    <row r="9" spans="2:143" ht="11.25" customHeight="1" x14ac:dyDescent="0.15">
      <c r="B9" s="631" t="s">
        <v>230</v>
      </c>
      <c r="C9" s="632"/>
      <c r="D9" s="632"/>
      <c r="E9" s="632"/>
      <c r="F9" s="632"/>
      <c r="G9" s="632"/>
      <c r="H9" s="632"/>
      <c r="I9" s="632"/>
      <c r="J9" s="632"/>
      <c r="K9" s="632"/>
      <c r="L9" s="632"/>
      <c r="M9" s="632"/>
      <c r="N9" s="632"/>
      <c r="O9" s="632"/>
      <c r="P9" s="632"/>
      <c r="Q9" s="633"/>
      <c r="R9" s="634">
        <v>2794</v>
      </c>
      <c r="S9" s="635"/>
      <c r="T9" s="635"/>
      <c r="U9" s="635"/>
      <c r="V9" s="635"/>
      <c r="W9" s="635"/>
      <c r="X9" s="635"/>
      <c r="Y9" s="636"/>
      <c r="Z9" s="672">
        <v>0</v>
      </c>
      <c r="AA9" s="672"/>
      <c r="AB9" s="672"/>
      <c r="AC9" s="672"/>
      <c r="AD9" s="673">
        <v>2794</v>
      </c>
      <c r="AE9" s="673"/>
      <c r="AF9" s="673"/>
      <c r="AG9" s="673"/>
      <c r="AH9" s="673"/>
      <c r="AI9" s="673"/>
      <c r="AJ9" s="673"/>
      <c r="AK9" s="673"/>
      <c r="AL9" s="637">
        <v>0.1</v>
      </c>
      <c r="AM9" s="638"/>
      <c r="AN9" s="638"/>
      <c r="AO9" s="674"/>
      <c r="AP9" s="631" t="s">
        <v>231</v>
      </c>
      <c r="AQ9" s="632"/>
      <c r="AR9" s="632"/>
      <c r="AS9" s="632"/>
      <c r="AT9" s="632"/>
      <c r="AU9" s="632"/>
      <c r="AV9" s="632"/>
      <c r="AW9" s="632"/>
      <c r="AX9" s="632"/>
      <c r="AY9" s="632"/>
      <c r="AZ9" s="632"/>
      <c r="BA9" s="632"/>
      <c r="BB9" s="632"/>
      <c r="BC9" s="632"/>
      <c r="BD9" s="632"/>
      <c r="BE9" s="632"/>
      <c r="BF9" s="633"/>
      <c r="BG9" s="634">
        <v>295115</v>
      </c>
      <c r="BH9" s="635"/>
      <c r="BI9" s="635"/>
      <c r="BJ9" s="635"/>
      <c r="BK9" s="635"/>
      <c r="BL9" s="635"/>
      <c r="BM9" s="635"/>
      <c r="BN9" s="636"/>
      <c r="BO9" s="672">
        <v>27.5</v>
      </c>
      <c r="BP9" s="672"/>
      <c r="BQ9" s="672"/>
      <c r="BR9" s="672"/>
      <c r="BS9" s="673" t="s">
        <v>122</v>
      </c>
      <c r="BT9" s="673"/>
      <c r="BU9" s="673"/>
      <c r="BV9" s="673"/>
      <c r="BW9" s="673"/>
      <c r="BX9" s="673"/>
      <c r="BY9" s="673"/>
      <c r="BZ9" s="673"/>
      <c r="CA9" s="673"/>
      <c r="CB9" s="713"/>
      <c r="CD9" s="631" t="s">
        <v>232</v>
      </c>
      <c r="CE9" s="632"/>
      <c r="CF9" s="632"/>
      <c r="CG9" s="632"/>
      <c r="CH9" s="632"/>
      <c r="CI9" s="632"/>
      <c r="CJ9" s="632"/>
      <c r="CK9" s="632"/>
      <c r="CL9" s="632"/>
      <c r="CM9" s="632"/>
      <c r="CN9" s="632"/>
      <c r="CO9" s="632"/>
      <c r="CP9" s="632"/>
      <c r="CQ9" s="633"/>
      <c r="CR9" s="634">
        <v>447289</v>
      </c>
      <c r="CS9" s="635"/>
      <c r="CT9" s="635"/>
      <c r="CU9" s="635"/>
      <c r="CV9" s="635"/>
      <c r="CW9" s="635"/>
      <c r="CX9" s="635"/>
      <c r="CY9" s="636"/>
      <c r="CZ9" s="672">
        <v>4.4000000000000004</v>
      </c>
      <c r="DA9" s="672"/>
      <c r="DB9" s="672"/>
      <c r="DC9" s="672"/>
      <c r="DD9" s="640">
        <v>25131</v>
      </c>
      <c r="DE9" s="635"/>
      <c r="DF9" s="635"/>
      <c r="DG9" s="635"/>
      <c r="DH9" s="635"/>
      <c r="DI9" s="635"/>
      <c r="DJ9" s="635"/>
      <c r="DK9" s="635"/>
      <c r="DL9" s="635"/>
      <c r="DM9" s="635"/>
      <c r="DN9" s="635"/>
      <c r="DO9" s="635"/>
      <c r="DP9" s="636"/>
      <c r="DQ9" s="640">
        <v>343408</v>
      </c>
      <c r="DR9" s="635"/>
      <c r="DS9" s="635"/>
      <c r="DT9" s="635"/>
      <c r="DU9" s="635"/>
      <c r="DV9" s="635"/>
      <c r="DW9" s="635"/>
      <c r="DX9" s="635"/>
      <c r="DY9" s="635"/>
      <c r="DZ9" s="635"/>
      <c r="EA9" s="635"/>
      <c r="EB9" s="635"/>
      <c r="EC9" s="671"/>
    </row>
    <row r="10" spans="2:143" ht="11.25" customHeight="1" x14ac:dyDescent="0.15">
      <c r="B10" s="631" t="s">
        <v>233</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234</v>
      </c>
      <c r="AQ10" s="632"/>
      <c r="AR10" s="632"/>
      <c r="AS10" s="632"/>
      <c r="AT10" s="632"/>
      <c r="AU10" s="632"/>
      <c r="AV10" s="632"/>
      <c r="AW10" s="632"/>
      <c r="AX10" s="632"/>
      <c r="AY10" s="632"/>
      <c r="AZ10" s="632"/>
      <c r="BA10" s="632"/>
      <c r="BB10" s="632"/>
      <c r="BC10" s="632"/>
      <c r="BD10" s="632"/>
      <c r="BE10" s="632"/>
      <c r="BF10" s="633"/>
      <c r="BG10" s="634">
        <v>24585</v>
      </c>
      <c r="BH10" s="635"/>
      <c r="BI10" s="635"/>
      <c r="BJ10" s="635"/>
      <c r="BK10" s="635"/>
      <c r="BL10" s="635"/>
      <c r="BM10" s="635"/>
      <c r="BN10" s="636"/>
      <c r="BO10" s="672">
        <v>2.2999999999999998</v>
      </c>
      <c r="BP10" s="672"/>
      <c r="BQ10" s="672"/>
      <c r="BR10" s="672"/>
      <c r="BS10" s="673" t="s">
        <v>122</v>
      </c>
      <c r="BT10" s="673"/>
      <c r="BU10" s="673"/>
      <c r="BV10" s="673"/>
      <c r="BW10" s="673"/>
      <c r="BX10" s="673"/>
      <c r="BY10" s="673"/>
      <c r="BZ10" s="673"/>
      <c r="CA10" s="673"/>
      <c r="CB10" s="713"/>
      <c r="CD10" s="631" t="s">
        <v>235</v>
      </c>
      <c r="CE10" s="632"/>
      <c r="CF10" s="632"/>
      <c r="CG10" s="632"/>
      <c r="CH10" s="632"/>
      <c r="CI10" s="632"/>
      <c r="CJ10" s="632"/>
      <c r="CK10" s="632"/>
      <c r="CL10" s="632"/>
      <c r="CM10" s="632"/>
      <c r="CN10" s="632"/>
      <c r="CO10" s="632"/>
      <c r="CP10" s="632"/>
      <c r="CQ10" s="633"/>
      <c r="CR10" s="634" t="s">
        <v>122</v>
      </c>
      <c r="CS10" s="635"/>
      <c r="CT10" s="635"/>
      <c r="CU10" s="635"/>
      <c r="CV10" s="635"/>
      <c r="CW10" s="635"/>
      <c r="CX10" s="635"/>
      <c r="CY10" s="636"/>
      <c r="CZ10" s="672" t="s">
        <v>122</v>
      </c>
      <c r="DA10" s="672"/>
      <c r="DB10" s="672"/>
      <c r="DC10" s="672"/>
      <c r="DD10" s="640" t="s">
        <v>122</v>
      </c>
      <c r="DE10" s="635"/>
      <c r="DF10" s="635"/>
      <c r="DG10" s="635"/>
      <c r="DH10" s="635"/>
      <c r="DI10" s="635"/>
      <c r="DJ10" s="635"/>
      <c r="DK10" s="635"/>
      <c r="DL10" s="635"/>
      <c r="DM10" s="635"/>
      <c r="DN10" s="635"/>
      <c r="DO10" s="635"/>
      <c r="DP10" s="636"/>
      <c r="DQ10" s="640" t="s">
        <v>122</v>
      </c>
      <c r="DR10" s="635"/>
      <c r="DS10" s="635"/>
      <c r="DT10" s="635"/>
      <c r="DU10" s="635"/>
      <c r="DV10" s="635"/>
      <c r="DW10" s="635"/>
      <c r="DX10" s="635"/>
      <c r="DY10" s="635"/>
      <c r="DZ10" s="635"/>
      <c r="EA10" s="635"/>
      <c r="EB10" s="635"/>
      <c r="EC10" s="671"/>
    </row>
    <row r="11" spans="2:143" ht="11.25" customHeight="1" x14ac:dyDescent="0.15">
      <c r="B11" s="631" t="s">
        <v>236</v>
      </c>
      <c r="C11" s="632"/>
      <c r="D11" s="632"/>
      <c r="E11" s="632"/>
      <c r="F11" s="632"/>
      <c r="G11" s="632"/>
      <c r="H11" s="632"/>
      <c r="I11" s="632"/>
      <c r="J11" s="632"/>
      <c r="K11" s="632"/>
      <c r="L11" s="632"/>
      <c r="M11" s="632"/>
      <c r="N11" s="632"/>
      <c r="O11" s="632"/>
      <c r="P11" s="632"/>
      <c r="Q11" s="633"/>
      <c r="R11" s="634">
        <v>245321</v>
      </c>
      <c r="S11" s="635"/>
      <c r="T11" s="635"/>
      <c r="U11" s="635"/>
      <c r="V11" s="635"/>
      <c r="W11" s="635"/>
      <c r="X11" s="635"/>
      <c r="Y11" s="636"/>
      <c r="Z11" s="637">
        <v>2.2000000000000002</v>
      </c>
      <c r="AA11" s="638"/>
      <c r="AB11" s="638"/>
      <c r="AC11" s="639"/>
      <c r="AD11" s="640">
        <v>245321</v>
      </c>
      <c r="AE11" s="635"/>
      <c r="AF11" s="635"/>
      <c r="AG11" s="635"/>
      <c r="AH11" s="635"/>
      <c r="AI11" s="635"/>
      <c r="AJ11" s="635"/>
      <c r="AK11" s="636"/>
      <c r="AL11" s="637">
        <v>6</v>
      </c>
      <c r="AM11" s="638"/>
      <c r="AN11" s="638"/>
      <c r="AO11" s="674"/>
      <c r="AP11" s="631" t="s">
        <v>237</v>
      </c>
      <c r="AQ11" s="632"/>
      <c r="AR11" s="632"/>
      <c r="AS11" s="632"/>
      <c r="AT11" s="632"/>
      <c r="AU11" s="632"/>
      <c r="AV11" s="632"/>
      <c r="AW11" s="632"/>
      <c r="AX11" s="632"/>
      <c r="AY11" s="632"/>
      <c r="AZ11" s="632"/>
      <c r="BA11" s="632"/>
      <c r="BB11" s="632"/>
      <c r="BC11" s="632"/>
      <c r="BD11" s="632"/>
      <c r="BE11" s="632"/>
      <c r="BF11" s="633"/>
      <c r="BG11" s="634">
        <v>16826</v>
      </c>
      <c r="BH11" s="635"/>
      <c r="BI11" s="635"/>
      <c r="BJ11" s="635"/>
      <c r="BK11" s="635"/>
      <c r="BL11" s="635"/>
      <c r="BM11" s="635"/>
      <c r="BN11" s="636"/>
      <c r="BO11" s="672">
        <v>1.6</v>
      </c>
      <c r="BP11" s="672"/>
      <c r="BQ11" s="672"/>
      <c r="BR11" s="672"/>
      <c r="BS11" s="673" t="s">
        <v>122</v>
      </c>
      <c r="BT11" s="673"/>
      <c r="BU11" s="673"/>
      <c r="BV11" s="673"/>
      <c r="BW11" s="673"/>
      <c r="BX11" s="673"/>
      <c r="BY11" s="673"/>
      <c r="BZ11" s="673"/>
      <c r="CA11" s="673"/>
      <c r="CB11" s="713"/>
      <c r="CD11" s="631" t="s">
        <v>238</v>
      </c>
      <c r="CE11" s="632"/>
      <c r="CF11" s="632"/>
      <c r="CG11" s="632"/>
      <c r="CH11" s="632"/>
      <c r="CI11" s="632"/>
      <c r="CJ11" s="632"/>
      <c r="CK11" s="632"/>
      <c r="CL11" s="632"/>
      <c r="CM11" s="632"/>
      <c r="CN11" s="632"/>
      <c r="CO11" s="632"/>
      <c r="CP11" s="632"/>
      <c r="CQ11" s="633"/>
      <c r="CR11" s="634">
        <v>238586</v>
      </c>
      <c r="CS11" s="635"/>
      <c r="CT11" s="635"/>
      <c r="CU11" s="635"/>
      <c r="CV11" s="635"/>
      <c r="CW11" s="635"/>
      <c r="CX11" s="635"/>
      <c r="CY11" s="636"/>
      <c r="CZ11" s="672">
        <v>2.2999999999999998</v>
      </c>
      <c r="DA11" s="672"/>
      <c r="DB11" s="672"/>
      <c r="DC11" s="672"/>
      <c r="DD11" s="640">
        <v>112020</v>
      </c>
      <c r="DE11" s="635"/>
      <c r="DF11" s="635"/>
      <c r="DG11" s="635"/>
      <c r="DH11" s="635"/>
      <c r="DI11" s="635"/>
      <c r="DJ11" s="635"/>
      <c r="DK11" s="635"/>
      <c r="DL11" s="635"/>
      <c r="DM11" s="635"/>
      <c r="DN11" s="635"/>
      <c r="DO11" s="635"/>
      <c r="DP11" s="636"/>
      <c r="DQ11" s="640">
        <v>116541</v>
      </c>
      <c r="DR11" s="635"/>
      <c r="DS11" s="635"/>
      <c r="DT11" s="635"/>
      <c r="DU11" s="635"/>
      <c r="DV11" s="635"/>
      <c r="DW11" s="635"/>
      <c r="DX11" s="635"/>
      <c r="DY11" s="635"/>
      <c r="DZ11" s="635"/>
      <c r="EA11" s="635"/>
      <c r="EB11" s="635"/>
      <c r="EC11" s="671"/>
    </row>
    <row r="12" spans="2:143" ht="11.25" customHeight="1" x14ac:dyDescent="0.15">
      <c r="B12" s="631" t="s">
        <v>239</v>
      </c>
      <c r="C12" s="632"/>
      <c r="D12" s="632"/>
      <c r="E12" s="632"/>
      <c r="F12" s="632"/>
      <c r="G12" s="632"/>
      <c r="H12" s="632"/>
      <c r="I12" s="632"/>
      <c r="J12" s="632"/>
      <c r="K12" s="632"/>
      <c r="L12" s="632"/>
      <c r="M12" s="632"/>
      <c r="N12" s="632"/>
      <c r="O12" s="632"/>
      <c r="P12" s="632"/>
      <c r="Q12" s="633"/>
      <c r="R12" s="634">
        <v>10407</v>
      </c>
      <c r="S12" s="635"/>
      <c r="T12" s="635"/>
      <c r="U12" s="635"/>
      <c r="V12" s="635"/>
      <c r="W12" s="635"/>
      <c r="X12" s="635"/>
      <c r="Y12" s="636"/>
      <c r="Z12" s="672">
        <v>0.1</v>
      </c>
      <c r="AA12" s="672"/>
      <c r="AB12" s="672"/>
      <c r="AC12" s="672"/>
      <c r="AD12" s="673">
        <v>10407</v>
      </c>
      <c r="AE12" s="673"/>
      <c r="AF12" s="673"/>
      <c r="AG12" s="673"/>
      <c r="AH12" s="673"/>
      <c r="AI12" s="673"/>
      <c r="AJ12" s="673"/>
      <c r="AK12" s="673"/>
      <c r="AL12" s="637">
        <v>0.3</v>
      </c>
      <c r="AM12" s="638"/>
      <c r="AN12" s="638"/>
      <c r="AO12" s="674"/>
      <c r="AP12" s="631" t="s">
        <v>240</v>
      </c>
      <c r="AQ12" s="632"/>
      <c r="AR12" s="632"/>
      <c r="AS12" s="632"/>
      <c r="AT12" s="632"/>
      <c r="AU12" s="632"/>
      <c r="AV12" s="632"/>
      <c r="AW12" s="632"/>
      <c r="AX12" s="632"/>
      <c r="AY12" s="632"/>
      <c r="AZ12" s="632"/>
      <c r="BA12" s="632"/>
      <c r="BB12" s="632"/>
      <c r="BC12" s="632"/>
      <c r="BD12" s="632"/>
      <c r="BE12" s="632"/>
      <c r="BF12" s="633"/>
      <c r="BG12" s="634">
        <v>571221</v>
      </c>
      <c r="BH12" s="635"/>
      <c r="BI12" s="635"/>
      <c r="BJ12" s="635"/>
      <c r="BK12" s="635"/>
      <c r="BL12" s="635"/>
      <c r="BM12" s="635"/>
      <c r="BN12" s="636"/>
      <c r="BO12" s="672">
        <v>53.3</v>
      </c>
      <c r="BP12" s="672"/>
      <c r="BQ12" s="672"/>
      <c r="BR12" s="672"/>
      <c r="BS12" s="673" t="s">
        <v>122</v>
      </c>
      <c r="BT12" s="673"/>
      <c r="BU12" s="673"/>
      <c r="BV12" s="673"/>
      <c r="BW12" s="673"/>
      <c r="BX12" s="673"/>
      <c r="BY12" s="673"/>
      <c r="BZ12" s="673"/>
      <c r="CA12" s="673"/>
      <c r="CB12" s="713"/>
      <c r="CD12" s="631" t="s">
        <v>241</v>
      </c>
      <c r="CE12" s="632"/>
      <c r="CF12" s="632"/>
      <c r="CG12" s="632"/>
      <c r="CH12" s="632"/>
      <c r="CI12" s="632"/>
      <c r="CJ12" s="632"/>
      <c r="CK12" s="632"/>
      <c r="CL12" s="632"/>
      <c r="CM12" s="632"/>
      <c r="CN12" s="632"/>
      <c r="CO12" s="632"/>
      <c r="CP12" s="632"/>
      <c r="CQ12" s="633"/>
      <c r="CR12" s="634">
        <v>1939299</v>
      </c>
      <c r="CS12" s="635"/>
      <c r="CT12" s="635"/>
      <c r="CU12" s="635"/>
      <c r="CV12" s="635"/>
      <c r="CW12" s="635"/>
      <c r="CX12" s="635"/>
      <c r="CY12" s="636"/>
      <c r="CZ12" s="672">
        <v>19</v>
      </c>
      <c r="DA12" s="672"/>
      <c r="DB12" s="672"/>
      <c r="DC12" s="672"/>
      <c r="DD12" s="640">
        <v>2748</v>
      </c>
      <c r="DE12" s="635"/>
      <c r="DF12" s="635"/>
      <c r="DG12" s="635"/>
      <c r="DH12" s="635"/>
      <c r="DI12" s="635"/>
      <c r="DJ12" s="635"/>
      <c r="DK12" s="635"/>
      <c r="DL12" s="635"/>
      <c r="DM12" s="635"/>
      <c r="DN12" s="635"/>
      <c r="DO12" s="635"/>
      <c r="DP12" s="636"/>
      <c r="DQ12" s="640">
        <v>128269</v>
      </c>
      <c r="DR12" s="635"/>
      <c r="DS12" s="635"/>
      <c r="DT12" s="635"/>
      <c r="DU12" s="635"/>
      <c r="DV12" s="635"/>
      <c r="DW12" s="635"/>
      <c r="DX12" s="635"/>
      <c r="DY12" s="635"/>
      <c r="DZ12" s="635"/>
      <c r="EA12" s="635"/>
      <c r="EB12" s="635"/>
      <c r="EC12" s="671"/>
    </row>
    <row r="13" spans="2:143" ht="11.25" customHeight="1" x14ac:dyDescent="0.15">
      <c r="B13" s="631" t="s">
        <v>242</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243</v>
      </c>
      <c r="AQ13" s="632"/>
      <c r="AR13" s="632"/>
      <c r="AS13" s="632"/>
      <c r="AT13" s="632"/>
      <c r="AU13" s="632"/>
      <c r="AV13" s="632"/>
      <c r="AW13" s="632"/>
      <c r="AX13" s="632"/>
      <c r="AY13" s="632"/>
      <c r="AZ13" s="632"/>
      <c r="BA13" s="632"/>
      <c r="BB13" s="632"/>
      <c r="BC13" s="632"/>
      <c r="BD13" s="632"/>
      <c r="BE13" s="632"/>
      <c r="BF13" s="633"/>
      <c r="BG13" s="634">
        <v>571213</v>
      </c>
      <c r="BH13" s="635"/>
      <c r="BI13" s="635"/>
      <c r="BJ13" s="635"/>
      <c r="BK13" s="635"/>
      <c r="BL13" s="635"/>
      <c r="BM13" s="635"/>
      <c r="BN13" s="636"/>
      <c r="BO13" s="672">
        <v>53.3</v>
      </c>
      <c r="BP13" s="672"/>
      <c r="BQ13" s="672"/>
      <c r="BR13" s="672"/>
      <c r="BS13" s="673" t="s">
        <v>122</v>
      </c>
      <c r="BT13" s="673"/>
      <c r="BU13" s="673"/>
      <c r="BV13" s="673"/>
      <c r="BW13" s="673"/>
      <c r="BX13" s="673"/>
      <c r="BY13" s="673"/>
      <c r="BZ13" s="673"/>
      <c r="CA13" s="673"/>
      <c r="CB13" s="713"/>
      <c r="CD13" s="631" t="s">
        <v>244</v>
      </c>
      <c r="CE13" s="632"/>
      <c r="CF13" s="632"/>
      <c r="CG13" s="632"/>
      <c r="CH13" s="632"/>
      <c r="CI13" s="632"/>
      <c r="CJ13" s="632"/>
      <c r="CK13" s="632"/>
      <c r="CL13" s="632"/>
      <c r="CM13" s="632"/>
      <c r="CN13" s="632"/>
      <c r="CO13" s="632"/>
      <c r="CP13" s="632"/>
      <c r="CQ13" s="633"/>
      <c r="CR13" s="634">
        <v>539860</v>
      </c>
      <c r="CS13" s="635"/>
      <c r="CT13" s="635"/>
      <c r="CU13" s="635"/>
      <c r="CV13" s="635"/>
      <c r="CW13" s="635"/>
      <c r="CX13" s="635"/>
      <c r="CY13" s="636"/>
      <c r="CZ13" s="672">
        <v>5.3</v>
      </c>
      <c r="DA13" s="672"/>
      <c r="DB13" s="672"/>
      <c r="DC13" s="672"/>
      <c r="DD13" s="640">
        <v>436214</v>
      </c>
      <c r="DE13" s="635"/>
      <c r="DF13" s="635"/>
      <c r="DG13" s="635"/>
      <c r="DH13" s="635"/>
      <c r="DI13" s="635"/>
      <c r="DJ13" s="635"/>
      <c r="DK13" s="635"/>
      <c r="DL13" s="635"/>
      <c r="DM13" s="635"/>
      <c r="DN13" s="635"/>
      <c r="DO13" s="635"/>
      <c r="DP13" s="636"/>
      <c r="DQ13" s="640">
        <v>114196</v>
      </c>
      <c r="DR13" s="635"/>
      <c r="DS13" s="635"/>
      <c r="DT13" s="635"/>
      <c r="DU13" s="635"/>
      <c r="DV13" s="635"/>
      <c r="DW13" s="635"/>
      <c r="DX13" s="635"/>
      <c r="DY13" s="635"/>
      <c r="DZ13" s="635"/>
      <c r="EA13" s="635"/>
      <c r="EB13" s="635"/>
      <c r="EC13" s="671"/>
    </row>
    <row r="14" spans="2:143" ht="11.25" customHeight="1" x14ac:dyDescent="0.15">
      <c r="B14" s="631" t="s">
        <v>245</v>
      </c>
      <c r="C14" s="632"/>
      <c r="D14" s="632"/>
      <c r="E14" s="632"/>
      <c r="F14" s="632"/>
      <c r="G14" s="632"/>
      <c r="H14" s="632"/>
      <c r="I14" s="632"/>
      <c r="J14" s="632"/>
      <c r="K14" s="632"/>
      <c r="L14" s="632"/>
      <c r="M14" s="632"/>
      <c r="N14" s="632"/>
      <c r="O14" s="632"/>
      <c r="P14" s="632"/>
      <c r="Q14" s="633"/>
      <c r="R14" s="634">
        <v>386</v>
      </c>
      <c r="S14" s="635"/>
      <c r="T14" s="635"/>
      <c r="U14" s="635"/>
      <c r="V14" s="635"/>
      <c r="W14" s="635"/>
      <c r="X14" s="635"/>
      <c r="Y14" s="636"/>
      <c r="Z14" s="672">
        <v>0</v>
      </c>
      <c r="AA14" s="672"/>
      <c r="AB14" s="672"/>
      <c r="AC14" s="672"/>
      <c r="AD14" s="673">
        <v>386</v>
      </c>
      <c r="AE14" s="673"/>
      <c r="AF14" s="673"/>
      <c r="AG14" s="673"/>
      <c r="AH14" s="673"/>
      <c r="AI14" s="673"/>
      <c r="AJ14" s="673"/>
      <c r="AK14" s="673"/>
      <c r="AL14" s="637">
        <v>0</v>
      </c>
      <c r="AM14" s="638"/>
      <c r="AN14" s="638"/>
      <c r="AO14" s="674"/>
      <c r="AP14" s="631" t="s">
        <v>246</v>
      </c>
      <c r="AQ14" s="632"/>
      <c r="AR14" s="632"/>
      <c r="AS14" s="632"/>
      <c r="AT14" s="632"/>
      <c r="AU14" s="632"/>
      <c r="AV14" s="632"/>
      <c r="AW14" s="632"/>
      <c r="AX14" s="632"/>
      <c r="AY14" s="632"/>
      <c r="AZ14" s="632"/>
      <c r="BA14" s="632"/>
      <c r="BB14" s="632"/>
      <c r="BC14" s="632"/>
      <c r="BD14" s="632"/>
      <c r="BE14" s="632"/>
      <c r="BF14" s="633"/>
      <c r="BG14" s="634">
        <v>54989</v>
      </c>
      <c r="BH14" s="635"/>
      <c r="BI14" s="635"/>
      <c r="BJ14" s="635"/>
      <c r="BK14" s="635"/>
      <c r="BL14" s="635"/>
      <c r="BM14" s="635"/>
      <c r="BN14" s="636"/>
      <c r="BO14" s="672">
        <v>5.0999999999999996</v>
      </c>
      <c r="BP14" s="672"/>
      <c r="BQ14" s="672"/>
      <c r="BR14" s="672"/>
      <c r="BS14" s="673" t="s">
        <v>122</v>
      </c>
      <c r="BT14" s="673"/>
      <c r="BU14" s="673"/>
      <c r="BV14" s="673"/>
      <c r="BW14" s="673"/>
      <c r="BX14" s="673"/>
      <c r="BY14" s="673"/>
      <c r="BZ14" s="673"/>
      <c r="CA14" s="673"/>
      <c r="CB14" s="713"/>
      <c r="CD14" s="631" t="s">
        <v>247</v>
      </c>
      <c r="CE14" s="632"/>
      <c r="CF14" s="632"/>
      <c r="CG14" s="632"/>
      <c r="CH14" s="632"/>
      <c r="CI14" s="632"/>
      <c r="CJ14" s="632"/>
      <c r="CK14" s="632"/>
      <c r="CL14" s="632"/>
      <c r="CM14" s="632"/>
      <c r="CN14" s="632"/>
      <c r="CO14" s="632"/>
      <c r="CP14" s="632"/>
      <c r="CQ14" s="633"/>
      <c r="CR14" s="634">
        <v>304062</v>
      </c>
      <c r="CS14" s="635"/>
      <c r="CT14" s="635"/>
      <c r="CU14" s="635"/>
      <c r="CV14" s="635"/>
      <c r="CW14" s="635"/>
      <c r="CX14" s="635"/>
      <c r="CY14" s="636"/>
      <c r="CZ14" s="672">
        <v>3</v>
      </c>
      <c r="DA14" s="672"/>
      <c r="DB14" s="672"/>
      <c r="DC14" s="672"/>
      <c r="DD14" s="640">
        <v>70750</v>
      </c>
      <c r="DE14" s="635"/>
      <c r="DF14" s="635"/>
      <c r="DG14" s="635"/>
      <c r="DH14" s="635"/>
      <c r="DI14" s="635"/>
      <c r="DJ14" s="635"/>
      <c r="DK14" s="635"/>
      <c r="DL14" s="635"/>
      <c r="DM14" s="635"/>
      <c r="DN14" s="635"/>
      <c r="DO14" s="635"/>
      <c r="DP14" s="636"/>
      <c r="DQ14" s="640">
        <v>231169</v>
      </c>
      <c r="DR14" s="635"/>
      <c r="DS14" s="635"/>
      <c r="DT14" s="635"/>
      <c r="DU14" s="635"/>
      <c r="DV14" s="635"/>
      <c r="DW14" s="635"/>
      <c r="DX14" s="635"/>
      <c r="DY14" s="635"/>
      <c r="DZ14" s="635"/>
      <c r="EA14" s="635"/>
      <c r="EB14" s="635"/>
      <c r="EC14" s="671"/>
    </row>
    <row r="15" spans="2:143" ht="11.25" customHeight="1" x14ac:dyDescent="0.15">
      <c r="B15" s="631" t="s">
        <v>248</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249</v>
      </c>
      <c r="AQ15" s="632"/>
      <c r="AR15" s="632"/>
      <c r="AS15" s="632"/>
      <c r="AT15" s="632"/>
      <c r="AU15" s="632"/>
      <c r="AV15" s="632"/>
      <c r="AW15" s="632"/>
      <c r="AX15" s="632"/>
      <c r="AY15" s="632"/>
      <c r="AZ15" s="632"/>
      <c r="BA15" s="632"/>
      <c r="BB15" s="632"/>
      <c r="BC15" s="632"/>
      <c r="BD15" s="632"/>
      <c r="BE15" s="632"/>
      <c r="BF15" s="633"/>
      <c r="BG15" s="634">
        <v>93031</v>
      </c>
      <c r="BH15" s="635"/>
      <c r="BI15" s="635"/>
      <c r="BJ15" s="635"/>
      <c r="BK15" s="635"/>
      <c r="BL15" s="635"/>
      <c r="BM15" s="635"/>
      <c r="BN15" s="636"/>
      <c r="BO15" s="672">
        <v>8.6999999999999993</v>
      </c>
      <c r="BP15" s="672"/>
      <c r="BQ15" s="672"/>
      <c r="BR15" s="672"/>
      <c r="BS15" s="673" t="s">
        <v>122</v>
      </c>
      <c r="BT15" s="673"/>
      <c r="BU15" s="673"/>
      <c r="BV15" s="673"/>
      <c r="BW15" s="673"/>
      <c r="BX15" s="673"/>
      <c r="BY15" s="673"/>
      <c r="BZ15" s="673"/>
      <c r="CA15" s="673"/>
      <c r="CB15" s="713"/>
      <c r="CD15" s="631" t="s">
        <v>250</v>
      </c>
      <c r="CE15" s="632"/>
      <c r="CF15" s="632"/>
      <c r="CG15" s="632"/>
      <c r="CH15" s="632"/>
      <c r="CI15" s="632"/>
      <c r="CJ15" s="632"/>
      <c r="CK15" s="632"/>
      <c r="CL15" s="632"/>
      <c r="CM15" s="632"/>
      <c r="CN15" s="632"/>
      <c r="CO15" s="632"/>
      <c r="CP15" s="632"/>
      <c r="CQ15" s="633"/>
      <c r="CR15" s="634">
        <v>521104</v>
      </c>
      <c r="CS15" s="635"/>
      <c r="CT15" s="635"/>
      <c r="CU15" s="635"/>
      <c r="CV15" s="635"/>
      <c r="CW15" s="635"/>
      <c r="CX15" s="635"/>
      <c r="CY15" s="636"/>
      <c r="CZ15" s="672">
        <v>5.0999999999999996</v>
      </c>
      <c r="DA15" s="672"/>
      <c r="DB15" s="672"/>
      <c r="DC15" s="672"/>
      <c r="DD15" s="640">
        <v>129241</v>
      </c>
      <c r="DE15" s="635"/>
      <c r="DF15" s="635"/>
      <c r="DG15" s="635"/>
      <c r="DH15" s="635"/>
      <c r="DI15" s="635"/>
      <c r="DJ15" s="635"/>
      <c r="DK15" s="635"/>
      <c r="DL15" s="635"/>
      <c r="DM15" s="635"/>
      <c r="DN15" s="635"/>
      <c r="DO15" s="635"/>
      <c r="DP15" s="636"/>
      <c r="DQ15" s="640">
        <v>370711</v>
      </c>
      <c r="DR15" s="635"/>
      <c r="DS15" s="635"/>
      <c r="DT15" s="635"/>
      <c r="DU15" s="635"/>
      <c r="DV15" s="635"/>
      <c r="DW15" s="635"/>
      <c r="DX15" s="635"/>
      <c r="DY15" s="635"/>
      <c r="DZ15" s="635"/>
      <c r="EA15" s="635"/>
      <c r="EB15" s="635"/>
      <c r="EC15" s="671"/>
    </row>
    <row r="16" spans="2:143" ht="11.25" customHeight="1" x14ac:dyDescent="0.15">
      <c r="B16" s="631" t="s">
        <v>251</v>
      </c>
      <c r="C16" s="632"/>
      <c r="D16" s="632"/>
      <c r="E16" s="632"/>
      <c r="F16" s="632"/>
      <c r="G16" s="632"/>
      <c r="H16" s="632"/>
      <c r="I16" s="632"/>
      <c r="J16" s="632"/>
      <c r="K16" s="632"/>
      <c r="L16" s="632"/>
      <c r="M16" s="632"/>
      <c r="N16" s="632"/>
      <c r="O16" s="632"/>
      <c r="P16" s="632"/>
      <c r="Q16" s="633"/>
      <c r="R16" s="634">
        <v>6419</v>
      </c>
      <c r="S16" s="635"/>
      <c r="T16" s="635"/>
      <c r="U16" s="635"/>
      <c r="V16" s="635"/>
      <c r="W16" s="635"/>
      <c r="X16" s="635"/>
      <c r="Y16" s="636"/>
      <c r="Z16" s="672">
        <v>0.1</v>
      </c>
      <c r="AA16" s="672"/>
      <c r="AB16" s="672"/>
      <c r="AC16" s="672"/>
      <c r="AD16" s="673">
        <v>6419</v>
      </c>
      <c r="AE16" s="673"/>
      <c r="AF16" s="673"/>
      <c r="AG16" s="673"/>
      <c r="AH16" s="673"/>
      <c r="AI16" s="673"/>
      <c r="AJ16" s="673"/>
      <c r="AK16" s="673"/>
      <c r="AL16" s="637">
        <v>0.2</v>
      </c>
      <c r="AM16" s="638"/>
      <c r="AN16" s="638"/>
      <c r="AO16" s="674"/>
      <c r="AP16" s="631" t="s">
        <v>252</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3"/>
      <c r="CD16" s="631" t="s">
        <v>253</v>
      </c>
      <c r="CE16" s="632"/>
      <c r="CF16" s="632"/>
      <c r="CG16" s="632"/>
      <c r="CH16" s="632"/>
      <c r="CI16" s="632"/>
      <c r="CJ16" s="632"/>
      <c r="CK16" s="632"/>
      <c r="CL16" s="632"/>
      <c r="CM16" s="632"/>
      <c r="CN16" s="632"/>
      <c r="CO16" s="632"/>
      <c r="CP16" s="632"/>
      <c r="CQ16" s="633"/>
      <c r="CR16" s="634">
        <v>211002</v>
      </c>
      <c r="CS16" s="635"/>
      <c r="CT16" s="635"/>
      <c r="CU16" s="635"/>
      <c r="CV16" s="635"/>
      <c r="CW16" s="635"/>
      <c r="CX16" s="635"/>
      <c r="CY16" s="636"/>
      <c r="CZ16" s="672">
        <v>2.1</v>
      </c>
      <c r="DA16" s="672"/>
      <c r="DB16" s="672"/>
      <c r="DC16" s="672"/>
      <c r="DD16" s="640" t="s">
        <v>122</v>
      </c>
      <c r="DE16" s="635"/>
      <c r="DF16" s="635"/>
      <c r="DG16" s="635"/>
      <c r="DH16" s="635"/>
      <c r="DI16" s="635"/>
      <c r="DJ16" s="635"/>
      <c r="DK16" s="635"/>
      <c r="DL16" s="635"/>
      <c r="DM16" s="635"/>
      <c r="DN16" s="635"/>
      <c r="DO16" s="635"/>
      <c r="DP16" s="636"/>
      <c r="DQ16" s="640">
        <v>67970</v>
      </c>
      <c r="DR16" s="635"/>
      <c r="DS16" s="635"/>
      <c r="DT16" s="635"/>
      <c r="DU16" s="635"/>
      <c r="DV16" s="635"/>
      <c r="DW16" s="635"/>
      <c r="DX16" s="635"/>
      <c r="DY16" s="635"/>
      <c r="DZ16" s="635"/>
      <c r="EA16" s="635"/>
      <c r="EB16" s="635"/>
      <c r="EC16" s="671"/>
    </row>
    <row r="17" spans="2:133" ht="11.25" customHeight="1" x14ac:dyDescent="0.15">
      <c r="B17" s="631" t="s">
        <v>254</v>
      </c>
      <c r="C17" s="632"/>
      <c r="D17" s="632"/>
      <c r="E17" s="632"/>
      <c r="F17" s="632"/>
      <c r="G17" s="632"/>
      <c r="H17" s="632"/>
      <c r="I17" s="632"/>
      <c r="J17" s="632"/>
      <c r="K17" s="632"/>
      <c r="L17" s="632"/>
      <c r="M17" s="632"/>
      <c r="N17" s="632"/>
      <c r="O17" s="632"/>
      <c r="P17" s="632"/>
      <c r="Q17" s="633"/>
      <c r="R17" s="634">
        <v>16796</v>
      </c>
      <c r="S17" s="635"/>
      <c r="T17" s="635"/>
      <c r="U17" s="635"/>
      <c r="V17" s="635"/>
      <c r="W17" s="635"/>
      <c r="X17" s="635"/>
      <c r="Y17" s="636"/>
      <c r="Z17" s="672">
        <v>0.2</v>
      </c>
      <c r="AA17" s="672"/>
      <c r="AB17" s="672"/>
      <c r="AC17" s="672"/>
      <c r="AD17" s="673">
        <v>16796</v>
      </c>
      <c r="AE17" s="673"/>
      <c r="AF17" s="673"/>
      <c r="AG17" s="673"/>
      <c r="AH17" s="673"/>
      <c r="AI17" s="673"/>
      <c r="AJ17" s="673"/>
      <c r="AK17" s="673"/>
      <c r="AL17" s="637">
        <v>0.4</v>
      </c>
      <c r="AM17" s="638"/>
      <c r="AN17" s="638"/>
      <c r="AO17" s="674"/>
      <c r="AP17" s="631" t="s">
        <v>255</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3"/>
      <c r="CD17" s="631" t="s">
        <v>256</v>
      </c>
      <c r="CE17" s="632"/>
      <c r="CF17" s="632"/>
      <c r="CG17" s="632"/>
      <c r="CH17" s="632"/>
      <c r="CI17" s="632"/>
      <c r="CJ17" s="632"/>
      <c r="CK17" s="632"/>
      <c r="CL17" s="632"/>
      <c r="CM17" s="632"/>
      <c r="CN17" s="632"/>
      <c r="CO17" s="632"/>
      <c r="CP17" s="632"/>
      <c r="CQ17" s="633"/>
      <c r="CR17" s="634">
        <v>1145668</v>
      </c>
      <c r="CS17" s="635"/>
      <c r="CT17" s="635"/>
      <c r="CU17" s="635"/>
      <c r="CV17" s="635"/>
      <c r="CW17" s="635"/>
      <c r="CX17" s="635"/>
      <c r="CY17" s="636"/>
      <c r="CZ17" s="672">
        <v>11.2</v>
      </c>
      <c r="DA17" s="672"/>
      <c r="DB17" s="672"/>
      <c r="DC17" s="672"/>
      <c r="DD17" s="640" t="s">
        <v>122</v>
      </c>
      <c r="DE17" s="635"/>
      <c r="DF17" s="635"/>
      <c r="DG17" s="635"/>
      <c r="DH17" s="635"/>
      <c r="DI17" s="635"/>
      <c r="DJ17" s="635"/>
      <c r="DK17" s="635"/>
      <c r="DL17" s="635"/>
      <c r="DM17" s="635"/>
      <c r="DN17" s="635"/>
      <c r="DO17" s="635"/>
      <c r="DP17" s="636"/>
      <c r="DQ17" s="640">
        <v>1130222</v>
      </c>
      <c r="DR17" s="635"/>
      <c r="DS17" s="635"/>
      <c r="DT17" s="635"/>
      <c r="DU17" s="635"/>
      <c r="DV17" s="635"/>
      <c r="DW17" s="635"/>
      <c r="DX17" s="635"/>
      <c r="DY17" s="635"/>
      <c r="DZ17" s="635"/>
      <c r="EA17" s="635"/>
      <c r="EB17" s="635"/>
      <c r="EC17" s="671"/>
    </row>
    <row r="18" spans="2:133" ht="11.25" customHeight="1" x14ac:dyDescent="0.15">
      <c r="B18" s="631" t="s">
        <v>257</v>
      </c>
      <c r="C18" s="632"/>
      <c r="D18" s="632"/>
      <c r="E18" s="632"/>
      <c r="F18" s="632"/>
      <c r="G18" s="632"/>
      <c r="H18" s="632"/>
      <c r="I18" s="632"/>
      <c r="J18" s="632"/>
      <c r="K18" s="632"/>
      <c r="L18" s="632"/>
      <c r="M18" s="632"/>
      <c r="N18" s="632"/>
      <c r="O18" s="632"/>
      <c r="P18" s="632"/>
      <c r="Q18" s="633"/>
      <c r="R18" s="634">
        <v>12067</v>
      </c>
      <c r="S18" s="635"/>
      <c r="T18" s="635"/>
      <c r="U18" s="635"/>
      <c r="V18" s="635"/>
      <c r="W18" s="635"/>
      <c r="X18" s="635"/>
      <c r="Y18" s="636"/>
      <c r="Z18" s="672">
        <v>0.1</v>
      </c>
      <c r="AA18" s="672"/>
      <c r="AB18" s="672"/>
      <c r="AC18" s="672"/>
      <c r="AD18" s="673">
        <v>12067</v>
      </c>
      <c r="AE18" s="673"/>
      <c r="AF18" s="673"/>
      <c r="AG18" s="673"/>
      <c r="AH18" s="673"/>
      <c r="AI18" s="673"/>
      <c r="AJ18" s="673"/>
      <c r="AK18" s="673"/>
      <c r="AL18" s="637">
        <v>0.3</v>
      </c>
      <c r="AM18" s="638"/>
      <c r="AN18" s="638"/>
      <c r="AO18" s="674"/>
      <c r="AP18" s="631" t="s">
        <v>258</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3"/>
      <c r="CD18" s="631" t="s">
        <v>259</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15">
      <c r="B19" s="631" t="s">
        <v>260</v>
      </c>
      <c r="C19" s="632"/>
      <c r="D19" s="632"/>
      <c r="E19" s="632"/>
      <c r="F19" s="632"/>
      <c r="G19" s="632"/>
      <c r="H19" s="632"/>
      <c r="I19" s="632"/>
      <c r="J19" s="632"/>
      <c r="K19" s="632"/>
      <c r="L19" s="632"/>
      <c r="M19" s="632"/>
      <c r="N19" s="632"/>
      <c r="O19" s="632"/>
      <c r="P19" s="632"/>
      <c r="Q19" s="633"/>
      <c r="R19" s="634">
        <v>10688</v>
      </c>
      <c r="S19" s="635"/>
      <c r="T19" s="635"/>
      <c r="U19" s="635"/>
      <c r="V19" s="635"/>
      <c r="W19" s="635"/>
      <c r="X19" s="635"/>
      <c r="Y19" s="636"/>
      <c r="Z19" s="672">
        <v>0.1</v>
      </c>
      <c r="AA19" s="672"/>
      <c r="AB19" s="672"/>
      <c r="AC19" s="672"/>
      <c r="AD19" s="673">
        <v>10688</v>
      </c>
      <c r="AE19" s="673"/>
      <c r="AF19" s="673"/>
      <c r="AG19" s="673"/>
      <c r="AH19" s="673"/>
      <c r="AI19" s="673"/>
      <c r="AJ19" s="673"/>
      <c r="AK19" s="673"/>
      <c r="AL19" s="637">
        <v>0.3</v>
      </c>
      <c r="AM19" s="638"/>
      <c r="AN19" s="638"/>
      <c r="AO19" s="674"/>
      <c r="AP19" s="631" t="s">
        <v>261</v>
      </c>
      <c r="AQ19" s="632"/>
      <c r="AR19" s="632"/>
      <c r="AS19" s="632"/>
      <c r="AT19" s="632"/>
      <c r="AU19" s="632"/>
      <c r="AV19" s="632"/>
      <c r="AW19" s="632"/>
      <c r="AX19" s="632"/>
      <c r="AY19" s="632"/>
      <c r="AZ19" s="632"/>
      <c r="BA19" s="632"/>
      <c r="BB19" s="632"/>
      <c r="BC19" s="632"/>
      <c r="BD19" s="632"/>
      <c r="BE19" s="632"/>
      <c r="BF19" s="633"/>
      <c r="BG19" s="634" t="s">
        <v>122</v>
      </c>
      <c r="BH19" s="635"/>
      <c r="BI19" s="635"/>
      <c r="BJ19" s="635"/>
      <c r="BK19" s="635"/>
      <c r="BL19" s="635"/>
      <c r="BM19" s="635"/>
      <c r="BN19" s="636"/>
      <c r="BO19" s="672" t="s">
        <v>122</v>
      </c>
      <c r="BP19" s="672"/>
      <c r="BQ19" s="672"/>
      <c r="BR19" s="672"/>
      <c r="BS19" s="673" t="s">
        <v>122</v>
      </c>
      <c r="BT19" s="673"/>
      <c r="BU19" s="673"/>
      <c r="BV19" s="673"/>
      <c r="BW19" s="673"/>
      <c r="BX19" s="673"/>
      <c r="BY19" s="673"/>
      <c r="BZ19" s="673"/>
      <c r="CA19" s="673"/>
      <c r="CB19" s="713"/>
      <c r="CD19" s="631" t="s">
        <v>262</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15">
      <c r="B20" s="701" t="s">
        <v>263</v>
      </c>
      <c r="C20" s="702"/>
      <c r="D20" s="702"/>
      <c r="E20" s="702"/>
      <c r="F20" s="702"/>
      <c r="G20" s="702"/>
      <c r="H20" s="702"/>
      <c r="I20" s="702"/>
      <c r="J20" s="702"/>
      <c r="K20" s="702"/>
      <c r="L20" s="702"/>
      <c r="M20" s="702"/>
      <c r="N20" s="702"/>
      <c r="O20" s="702"/>
      <c r="P20" s="702"/>
      <c r="Q20" s="703"/>
      <c r="R20" s="634">
        <v>1379</v>
      </c>
      <c r="S20" s="635"/>
      <c r="T20" s="635"/>
      <c r="U20" s="635"/>
      <c r="V20" s="635"/>
      <c r="W20" s="635"/>
      <c r="X20" s="635"/>
      <c r="Y20" s="636"/>
      <c r="Z20" s="672">
        <v>0</v>
      </c>
      <c r="AA20" s="672"/>
      <c r="AB20" s="672"/>
      <c r="AC20" s="672"/>
      <c r="AD20" s="673">
        <v>1379</v>
      </c>
      <c r="AE20" s="673"/>
      <c r="AF20" s="673"/>
      <c r="AG20" s="673"/>
      <c r="AH20" s="673"/>
      <c r="AI20" s="673"/>
      <c r="AJ20" s="673"/>
      <c r="AK20" s="673"/>
      <c r="AL20" s="637">
        <v>0</v>
      </c>
      <c r="AM20" s="638"/>
      <c r="AN20" s="638"/>
      <c r="AO20" s="674"/>
      <c r="AP20" s="631" t="s">
        <v>264</v>
      </c>
      <c r="AQ20" s="632"/>
      <c r="AR20" s="632"/>
      <c r="AS20" s="632"/>
      <c r="AT20" s="632"/>
      <c r="AU20" s="632"/>
      <c r="AV20" s="632"/>
      <c r="AW20" s="632"/>
      <c r="AX20" s="632"/>
      <c r="AY20" s="632"/>
      <c r="AZ20" s="632"/>
      <c r="BA20" s="632"/>
      <c r="BB20" s="632"/>
      <c r="BC20" s="632"/>
      <c r="BD20" s="632"/>
      <c r="BE20" s="632"/>
      <c r="BF20" s="633"/>
      <c r="BG20" s="634" t="s">
        <v>122</v>
      </c>
      <c r="BH20" s="635"/>
      <c r="BI20" s="635"/>
      <c r="BJ20" s="635"/>
      <c r="BK20" s="635"/>
      <c r="BL20" s="635"/>
      <c r="BM20" s="635"/>
      <c r="BN20" s="636"/>
      <c r="BO20" s="672" t="s">
        <v>122</v>
      </c>
      <c r="BP20" s="672"/>
      <c r="BQ20" s="672"/>
      <c r="BR20" s="672"/>
      <c r="BS20" s="673" t="s">
        <v>122</v>
      </c>
      <c r="BT20" s="673"/>
      <c r="BU20" s="673"/>
      <c r="BV20" s="673"/>
      <c r="BW20" s="673"/>
      <c r="BX20" s="673"/>
      <c r="BY20" s="673"/>
      <c r="BZ20" s="673"/>
      <c r="CA20" s="673"/>
      <c r="CB20" s="713"/>
      <c r="CD20" s="631" t="s">
        <v>265</v>
      </c>
      <c r="CE20" s="632"/>
      <c r="CF20" s="632"/>
      <c r="CG20" s="632"/>
      <c r="CH20" s="632"/>
      <c r="CI20" s="632"/>
      <c r="CJ20" s="632"/>
      <c r="CK20" s="632"/>
      <c r="CL20" s="632"/>
      <c r="CM20" s="632"/>
      <c r="CN20" s="632"/>
      <c r="CO20" s="632"/>
      <c r="CP20" s="632"/>
      <c r="CQ20" s="633"/>
      <c r="CR20" s="634">
        <v>10232813</v>
      </c>
      <c r="CS20" s="635"/>
      <c r="CT20" s="635"/>
      <c r="CU20" s="635"/>
      <c r="CV20" s="635"/>
      <c r="CW20" s="635"/>
      <c r="CX20" s="635"/>
      <c r="CY20" s="636"/>
      <c r="CZ20" s="672">
        <v>100</v>
      </c>
      <c r="DA20" s="672"/>
      <c r="DB20" s="672"/>
      <c r="DC20" s="672"/>
      <c r="DD20" s="640">
        <v>807713</v>
      </c>
      <c r="DE20" s="635"/>
      <c r="DF20" s="635"/>
      <c r="DG20" s="635"/>
      <c r="DH20" s="635"/>
      <c r="DI20" s="635"/>
      <c r="DJ20" s="635"/>
      <c r="DK20" s="635"/>
      <c r="DL20" s="635"/>
      <c r="DM20" s="635"/>
      <c r="DN20" s="635"/>
      <c r="DO20" s="635"/>
      <c r="DP20" s="636"/>
      <c r="DQ20" s="640">
        <v>5026886</v>
      </c>
      <c r="DR20" s="635"/>
      <c r="DS20" s="635"/>
      <c r="DT20" s="635"/>
      <c r="DU20" s="635"/>
      <c r="DV20" s="635"/>
      <c r="DW20" s="635"/>
      <c r="DX20" s="635"/>
      <c r="DY20" s="635"/>
      <c r="DZ20" s="635"/>
      <c r="EA20" s="635"/>
      <c r="EB20" s="635"/>
      <c r="EC20" s="671"/>
    </row>
    <row r="21" spans="2:133" ht="11.25" customHeight="1" x14ac:dyDescent="0.15">
      <c r="B21" s="631" t="s">
        <v>266</v>
      </c>
      <c r="C21" s="632"/>
      <c r="D21" s="632"/>
      <c r="E21" s="632"/>
      <c r="F21" s="632"/>
      <c r="G21" s="632"/>
      <c r="H21" s="632"/>
      <c r="I21" s="632"/>
      <c r="J21" s="632"/>
      <c r="K21" s="632"/>
      <c r="L21" s="632"/>
      <c r="M21" s="632"/>
      <c r="N21" s="632"/>
      <c r="O21" s="632"/>
      <c r="P21" s="632"/>
      <c r="Q21" s="633"/>
      <c r="R21" s="634">
        <v>2915619</v>
      </c>
      <c r="S21" s="635"/>
      <c r="T21" s="635"/>
      <c r="U21" s="635"/>
      <c r="V21" s="635"/>
      <c r="W21" s="635"/>
      <c r="X21" s="635"/>
      <c r="Y21" s="636"/>
      <c r="Z21" s="672">
        <v>26.3</v>
      </c>
      <c r="AA21" s="672"/>
      <c r="AB21" s="672"/>
      <c r="AC21" s="672"/>
      <c r="AD21" s="673">
        <v>2659256</v>
      </c>
      <c r="AE21" s="673"/>
      <c r="AF21" s="673"/>
      <c r="AG21" s="673"/>
      <c r="AH21" s="673"/>
      <c r="AI21" s="673"/>
      <c r="AJ21" s="673"/>
      <c r="AK21" s="673"/>
      <c r="AL21" s="637">
        <v>64.7</v>
      </c>
      <c r="AM21" s="638"/>
      <c r="AN21" s="638"/>
      <c r="AO21" s="674"/>
      <c r="AP21" s="631" t="s">
        <v>267</v>
      </c>
      <c r="AQ21" s="711"/>
      <c r="AR21" s="711"/>
      <c r="AS21" s="711"/>
      <c r="AT21" s="711"/>
      <c r="AU21" s="711"/>
      <c r="AV21" s="711"/>
      <c r="AW21" s="711"/>
      <c r="AX21" s="711"/>
      <c r="AY21" s="711"/>
      <c r="AZ21" s="711"/>
      <c r="BA21" s="711"/>
      <c r="BB21" s="711"/>
      <c r="BC21" s="711"/>
      <c r="BD21" s="711"/>
      <c r="BE21" s="711"/>
      <c r="BF21" s="712"/>
      <c r="BG21" s="634" t="s">
        <v>122</v>
      </c>
      <c r="BH21" s="635"/>
      <c r="BI21" s="635"/>
      <c r="BJ21" s="635"/>
      <c r="BK21" s="635"/>
      <c r="BL21" s="635"/>
      <c r="BM21" s="635"/>
      <c r="BN21" s="636"/>
      <c r="BO21" s="672" t="s">
        <v>122</v>
      </c>
      <c r="BP21" s="672"/>
      <c r="BQ21" s="672"/>
      <c r="BR21" s="672"/>
      <c r="BS21" s="673" t="s">
        <v>122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15">
      <c r="B22" s="631" t="s">
        <v>268</v>
      </c>
      <c r="C22" s="632"/>
      <c r="D22" s="632"/>
      <c r="E22" s="632"/>
      <c r="F22" s="632"/>
      <c r="G22" s="632"/>
      <c r="H22" s="632"/>
      <c r="I22" s="632"/>
      <c r="J22" s="632"/>
      <c r="K22" s="632"/>
      <c r="L22" s="632"/>
      <c r="M22" s="632"/>
      <c r="N22" s="632"/>
      <c r="O22" s="632"/>
      <c r="P22" s="632"/>
      <c r="Q22" s="633"/>
      <c r="R22" s="634">
        <v>2659256</v>
      </c>
      <c r="S22" s="635"/>
      <c r="T22" s="635"/>
      <c r="U22" s="635"/>
      <c r="V22" s="635"/>
      <c r="W22" s="635"/>
      <c r="X22" s="635"/>
      <c r="Y22" s="636"/>
      <c r="Z22" s="672">
        <v>23.9</v>
      </c>
      <c r="AA22" s="672"/>
      <c r="AB22" s="672"/>
      <c r="AC22" s="672"/>
      <c r="AD22" s="673">
        <v>2659256</v>
      </c>
      <c r="AE22" s="673"/>
      <c r="AF22" s="673"/>
      <c r="AG22" s="673"/>
      <c r="AH22" s="673"/>
      <c r="AI22" s="673"/>
      <c r="AJ22" s="673"/>
      <c r="AK22" s="673"/>
      <c r="AL22" s="637">
        <v>64.7</v>
      </c>
      <c r="AM22" s="638"/>
      <c r="AN22" s="638"/>
      <c r="AO22" s="674"/>
      <c r="AP22" s="631" t="s">
        <v>269</v>
      </c>
      <c r="AQ22" s="711"/>
      <c r="AR22" s="711"/>
      <c r="AS22" s="711"/>
      <c r="AT22" s="711"/>
      <c r="AU22" s="711"/>
      <c r="AV22" s="711"/>
      <c r="AW22" s="711"/>
      <c r="AX22" s="711"/>
      <c r="AY22" s="711"/>
      <c r="AZ22" s="711"/>
      <c r="BA22" s="711"/>
      <c r="BB22" s="711"/>
      <c r="BC22" s="711"/>
      <c r="BD22" s="711"/>
      <c r="BE22" s="711"/>
      <c r="BF22" s="712"/>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13"/>
      <c r="CD22" s="686" t="s">
        <v>270</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15">
      <c r="B23" s="631" t="s">
        <v>271</v>
      </c>
      <c r="C23" s="632"/>
      <c r="D23" s="632"/>
      <c r="E23" s="632"/>
      <c r="F23" s="632"/>
      <c r="G23" s="632"/>
      <c r="H23" s="632"/>
      <c r="I23" s="632"/>
      <c r="J23" s="632"/>
      <c r="K23" s="632"/>
      <c r="L23" s="632"/>
      <c r="M23" s="632"/>
      <c r="N23" s="632"/>
      <c r="O23" s="632"/>
      <c r="P23" s="632"/>
      <c r="Q23" s="633"/>
      <c r="R23" s="634">
        <v>256363</v>
      </c>
      <c r="S23" s="635"/>
      <c r="T23" s="635"/>
      <c r="U23" s="635"/>
      <c r="V23" s="635"/>
      <c r="W23" s="635"/>
      <c r="X23" s="635"/>
      <c r="Y23" s="636"/>
      <c r="Z23" s="672">
        <v>2.2999999999999998</v>
      </c>
      <c r="AA23" s="672"/>
      <c r="AB23" s="672"/>
      <c r="AC23" s="672"/>
      <c r="AD23" s="673" t="s">
        <v>122</v>
      </c>
      <c r="AE23" s="673"/>
      <c r="AF23" s="673"/>
      <c r="AG23" s="673"/>
      <c r="AH23" s="673"/>
      <c r="AI23" s="673"/>
      <c r="AJ23" s="673"/>
      <c r="AK23" s="673"/>
      <c r="AL23" s="637" t="s">
        <v>122</v>
      </c>
      <c r="AM23" s="638"/>
      <c r="AN23" s="638"/>
      <c r="AO23" s="674"/>
      <c r="AP23" s="631" t="s">
        <v>272</v>
      </c>
      <c r="AQ23" s="711"/>
      <c r="AR23" s="711"/>
      <c r="AS23" s="711"/>
      <c r="AT23" s="711"/>
      <c r="AU23" s="711"/>
      <c r="AV23" s="711"/>
      <c r="AW23" s="711"/>
      <c r="AX23" s="711"/>
      <c r="AY23" s="711"/>
      <c r="AZ23" s="711"/>
      <c r="BA23" s="711"/>
      <c r="BB23" s="711"/>
      <c r="BC23" s="711"/>
      <c r="BD23" s="711"/>
      <c r="BE23" s="711"/>
      <c r="BF23" s="712"/>
      <c r="BG23" s="634" t="s">
        <v>122</v>
      </c>
      <c r="BH23" s="635"/>
      <c r="BI23" s="635"/>
      <c r="BJ23" s="635"/>
      <c r="BK23" s="635"/>
      <c r="BL23" s="635"/>
      <c r="BM23" s="635"/>
      <c r="BN23" s="636"/>
      <c r="BO23" s="672" t="s">
        <v>122</v>
      </c>
      <c r="BP23" s="672"/>
      <c r="BQ23" s="672"/>
      <c r="BR23" s="672"/>
      <c r="BS23" s="673" t="s">
        <v>122</v>
      </c>
      <c r="BT23" s="673"/>
      <c r="BU23" s="673"/>
      <c r="BV23" s="673"/>
      <c r="BW23" s="673"/>
      <c r="BX23" s="673"/>
      <c r="BY23" s="673"/>
      <c r="BZ23" s="673"/>
      <c r="CA23" s="673"/>
      <c r="CB23" s="713"/>
      <c r="CD23" s="686" t="s">
        <v>212</v>
      </c>
      <c r="CE23" s="687"/>
      <c r="CF23" s="687"/>
      <c r="CG23" s="687"/>
      <c r="CH23" s="687"/>
      <c r="CI23" s="687"/>
      <c r="CJ23" s="687"/>
      <c r="CK23" s="687"/>
      <c r="CL23" s="687"/>
      <c r="CM23" s="687"/>
      <c r="CN23" s="687"/>
      <c r="CO23" s="687"/>
      <c r="CP23" s="687"/>
      <c r="CQ23" s="688"/>
      <c r="CR23" s="686" t="s">
        <v>273</v>
      </c>
      <c r="CS23" s="687"/>
      <c r="CT23" s="687"/>
      <c r="CU23" s="687"/>
      <c r="CV23" s="687"/>
      <c r="CW23" s="687"/>
      <c r="CX23" s="687"/>
      <c r="CY23" s="688"/>
      <c r="CZ23" s="686" t="s">
        <v>274</v>
      </c>
      <c r="DA23" s="687"/>
      <c r="DB23" s="687"/>
      <c r="DC23" s="688"/>
      <c r="DD23" s="686" t="s">
        <v>275</v>
      </c>
      <c r="DE23" s="687"/>
      <c r="DF23" s="687"/>
      <c r="DG23" s="687"/>
      <c r="DH23" s="687"/>
      <c r="DI23" s="687"/>
      <c r="DJ23" s="687"/>
      <c r="DK23" s="688"/>
      <c r="DL23" s="724" t="s">
        <v>276</v>
      </c>
      <c r="DM23" s="725"/>
      <c r="DN23" s="725"/>
      <c r="DO23" s="725"/>
      <c r="DP23" s="725"/>
      <c r="DQ23" s="725"/>
      <c r="DR23" s="725"/>
      <c r="DS23" s="725"/>
      <c r="DT23" s="725"/>
      <c r="DU23" s="725"/>
      <c r="DV23" s="726"/>
      <c r="DW23" s="686" t="s">
        <v>277</v>
      </c>
      <c r="DX23" s="687"/>
      <c r="DY23" s="687"/>
      <c r="DZ23" s="687"/>
      <c r="EA23" s="687"/>
      <c r="EB23" s="687"/>
      <c r="EC23" s="688"/>
    </row>
    <row r="24" spans="2:133" ht="11.25" customHeight="1" x14ac:dyDescent="0.15">
      <c r="B24" s="631" t="s">
        <v>278</v>
      </c>
      <c r="C24" s="632"/>
      <c r="D24" s="632"/>
      <c r="E24" s="632"/>
      <c r="F24" s="632"/>
      <c r="G24" s="632"/>
      <c r="H24" s="632"/>
      <c r="I24" s="632"/>
      <c r="J24" s="632"/>
      <c r="K24" s="632"/>
      <c r="L24" s="632"/>
      <c r="M24" s="632"/>
      <c r="N24" s="632"/>
      <c r="O24" s="632"/>
      <c r="P24" s="632"/>
      <c r="Q24" s="633"/>
      <c r="R24" s="634" t="s">
        <v>122</v>
      </c>
      <c r="S24" s="635"/>
      <c r="T24" s="635"/>
      <c r="U24" s="635"/>
      <c r="V24" s="635"/>
      <c r="W24" s="635"/>
      <c r="X24" s="635"/>
      <c r="Y24" s="636"/>
      <c r="Z24" s="672" t="s">
        <v>122</v>
      </c>
      <c r="AA24" s="672"/>
      <c r="AB24" s="672"/>
      <c r="AC24" s="672"/>
      <c r="AD24" s="673" t="s">
        <v>122</v>
      </c>
      <c r="AE24" s="673"/>
      <c r="AF24" s="673"/>
      <c r="AG24" s="673"/>
      <c r="AH24" s="673"/>
      <c r="AI24" s="673"/>
      <c r="AJ24" s="673"/>
      <c r="AK24" s="673"/>
      <c r="AL24" s="637" t="s">
        <v>122</v>
      </c>
      <c r="AM24" s="638"/>
      <c r="AN24" s="638"/>
      <c r="AO24" s="674"/>
      <c r="AP24" s="631" t="s">
        <v>279</v>
      </c>
      <c r="AQ24" s="711"/>
      <c r="AR24" s="711"/>
      <c r="AS24" s="711"/>
      <c r="AT24" s="711"/>
      <c r="AU24" s="711"/>
      <c r="AV24" s="711"/>
      <c r="AW24" s="711"/>
      <c r="AX24" s="711"/>
      <c r="AY24" s="711"/>
      <c r="AZ24" s="711"/>
      <c r="BA24" s="711"/>
      <c r="BB24" s="711"/>
      <c r="BC24" s="711"/>
      <c r="BD24" s="711"/>
      <c r="BE24" s="711"/>
      <c r="BF24" s="712"/>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3"/>
      <c r="CD24" s="692" t="s">
        <v>280</v>
      </c>
      <c r="CE24" s="693"/>
      <c r="CF24" s="693"/>
      <c r="CG24" s="693"/>
      <c r="CH24" s="693"/>
      <c r="CI24" s="693"/>
      <c r="CJ24" s="693"/>
      <c r="CK24" s="693"/>
      <c r="CL24" s="693"/>
      <c r="CM24" s="693"/>
      <c r="CN24" s="693"/>
      <c r="CO24" s="693"/>
      <c r="CP24" s="693"/>
      <c r="CQ24" s="694"/>
      <c r="CR24" s="689">
        <v>3445741</v>
      </c>
      <c r="CS24" s="690"/>
      <c r="CT24" s="690"/>
      <c r="CU24" s="690"/>
      <c r="CV24" s="690"/>
      <c r="CW24" s="690"/>
      <c r="CX24" s="690"/>
      <c r="CY24" s="715"/>
      <c r="CZ24" s="716">
        <v>33.700000000000003</v>
      </c>
      <c r="DA24" s="698"/>
      <c r="DB24" s="698"/>
      <c r="DC24" s="718"/>
      <c r="DD24" s="714">
        <v>2435229</v>
      </c>
      <c r="DE24" s="690"/>
      <c r="DF24" s="690"/>
      <c r="DG24" s="690"/>
      <c r="DH24" s="690"/>
      <c r="DI24" s="690"/>
      <c r="DJ24" s="690"/>
      <c r="DK24" s="715"/>
      <c r="DL24" s="714">
        <v>2228986</v>
      </c>
      <c r="DM24" s="690"/>
      <c r="DN24" s="690"/>
      <c r="DO24" s="690"/>
      <c r="DP24" s="690"/>
      <c r="DQ24" s="690"/>
      <c r="DR24" s="690"/>
      <c r="DS24" s="690"/>
      <c r="DT24" s="690"/>
      <c r="DU24" s="690"/>
      <c r="DV24" s="715"/>
      <c r="DW24" s="716">
        <v>53.9</v>
      </c>
      <c r="DX24" s="698"/>
      <c r="DY24" s="698"/>
      <c r="DZ24" s="698"/>
      <c r="EA24" s="698"/>
      <c r="EB24" s="698"/>
      <c r="EC24" s="717"/>
    </row>
    <row r="25" spans="2:133" ht="11.25" customHeight="1" x14ac:dyDescent="0.15">
      <c r="B25" s="631" t="s">
        <v>281</v>
      </c>
      <c r="C25" s="632"/>
      <c r="D25" s="632"/>
      <c r="E25" s="632"/>
      <c r="F25" s="632"/>
      <c r="G25" s="632"/>
      <c r="H25" s="632"/>
      <c r="I25" s="632"/>
      <c r="J25" s="632"/>
      <c r="K25" s="632"/>
      <c r="L25" s="632"/>
      <c r="M25" s="632"/>
      <c r="N25" s="632"/>
      <c r="O25" s="632"/>
      <c r="P25" s="632"/>
      <c r="Q25" s="633"/>
      <c r="R25" s="634">
        <v>4356177</v>
      </c>
      <c r="S25" s="635"/>
      <c r="T25" s="635"/>
      <c r="U25" s="635"/>
      <c r="V25" s="635"/>
      <c r="W25" s="635"/>
      <c r="X25" s="635"/>
      <c r="Y25" s="636"/>
      <c r="Z25" s="672">
        <v>39.200000000000003</v>
      </c>
      <c r="AA25" s="672"/>
      <c r="AB25" s="672"/>
      <c r="AC25" s="672"/>
      <c r="AD25" s="673">
        <v>4099814</v>
      </c>
      <c r="AE25" s="673"/>
      <c r="AF25" s="673"/>
      <c r="AG25" s="673"/>
      <c r="AH25" s="673"/>
      <c r="AI25" s="673"/>
      <c r="AJ25" s="673"/>
      <c r="AK25" s="673"/>
      <c r="AL25" s="637">
        <v>99.7</v>
      </c>
      <c r="AM25" s="638"/>
      <c r="AN25" s="638"/>
      <c r="AO25" s="674"/>
      <c r="AP25" s="631" t="s">
        <v>282</v>
      </c>
      <c r="AQ25" s="711"/>
      <c r="AR25" s="711"/>
      <c r="AS25" s="711"/>
      <c r="AT25" s="711"/>
      <c r="AU25" s="711"/>
      <c r="AV25" s="711"/>
      <c r="AW25" s="711"/>
      <c r="AX25" s="711"/>
      <c r="AY25" s="711"/>
      <c r="AZ25" s="711"/>
      <c r="BA25" s="711"/>
      <c r="BB25" s="711"/>
      <c r="BC25" s="711"/>
      <c r="BD25" s="711"/>
      <c r="BE25" s="711"/>
      <c r="BF25" s="712"/>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3"/>
      <c r="CD25" s="631" t="s">
        <v>283</v>
      </c>
      <c r="CE25" s="632"/>
      <c r="CF25" s="632"/>
      <c r="CG25" s="632"/>
      <c r="CH25" s="632"/>
      <c r="CI25" s="632"/>
      <c r="CJ25" s="632"/>
      <c r="CK25" s="632"/>
      <c r="CL25" s="632"/>
      <c r="CM25" s="632"/>
      <c r="CN25" s="632"/>
      <c r="CO25" s="632"/>
      <c r="CP25" s="632"/>
      <c r="CQ25" s="633"/>
      <c r="CR25" s="634">
        <v>867746</v>
      </c>
      <c r="CS25" s="647"/>
      <c r="CT25" s="647"/>
      <c r="CU25" s="647"/>
      <c r="CV25" s="647"/>
      <c r="CW25" s="647"/>
      <c r="CX25" s="647"/>
      <c r="CY25" s="648"/>
      <c r="CZ25" s="637">
        <v>8.5</v>
      </c>
      <c r="DA25" s="649"/>
      <c r="DB25" s="649"/>
      <c r="DC25" s="650"/>
      <c r="DD25" s="640">
        <v>803850</v>
      </c>
      <c r="DE25" s="647"/>
      <c r="DF25" s="647"/>
      <c r="DG25" s="647"/>
      <c r="DH25" s="647"/>
      <c r="DI25" s="647"/>
      <c r="DJ25" s="647"/>
      <c r="DK25" s="648"/>
      <c r="DL25" s="640">
        <v>708189</v>
      </c>
      <c r="DM25" s="647"/>
      <c r="DN25" s="647"/>
      <c r="DO25" s="647"/>
      <c r="DP25" s="647"/>
      <c r="DQ25" s="647"/>
      <c r="DR25" s="647"/>
      <c r="DS25" s="647"/>
      <c r="DT25" s="647"/>
      <c r="DU25" s="647"/>
      <c r="DV25" s="648"/>
      <c r="DW25" s="637">
        <v>17.100000000000001</v>
      </c>
      <c r="DX25" s="649"/>
      <c r="DY25" s="649"/>
      <c r="DZ25" s="649"/>
      <c r="EA25" s="649"/>
      <c r="EB25" s="649"/>
      <c r="EC25" s="661"/>
    </row>
    <row r="26" spans="2:133" ht="11.25" customHeight="1" x14ac:dyDescent="0.15">
      <c r="B26" s="631" t="s">
        <v>284</v>
      </c>
      <c r="C26" s="632"/>
      <c r="D26" s="632"/>
      <c r="E26" s="632"/>
      <c r="F26" s="632"/>
      <c r="G26" s="632"/>
      <c r="H26" s="632"/>
      <c r="I26" s="632"/>
      <c r="J26" s="632"/>
      <c r="K26" s="632"/>
      <c r="L26" s="632"/>
      <c r="M26" s="632"/>
      <c r="N26" s="632"/>
      <c r="O26" s="632"/>
      <c r="P26" s="632"/>
      <c r="Q26" s="633"/>
      <c r="R26" s="634">
        <v>709</v>
      </c>
      <c r="S26" s="635"/>
      <c r="T26" s="635"/>
      <c r="U26" s="635"/>
      <c r="V26" s="635"/>
      <c r="W26" s="635"/>
      <c r="X26" s="635"/>
      <c r="Y26" s="636"/>
      <c r="Z26" s="672">
        <v>0</v>
      </c>
      <c r="AA26" s="672"/>
      <c r="AB26" s="672"/>
      <c r="AC26" s="672"/>
      <c r="AD26" s="673">
        <v>709</v>
      </c>
      <c r="AE26" s="673"/>
      <c r="AF26" s="673"/>
      <c r="AG26" s="673"/>
      <c r="AH26" s="673"/>
      <c r="AI26" s="673"/>
      <c r="AJ26" s="673"/>
      <c r="AK26" s="673"/>
      <c r="AL26" s="637">
        <v>0</v>
      </c>
      <c r="AM26" s="638"/>
      <c r="AN26" s="638"/>
      <c r="AO26" s="674"/>
      <c r="AP26" s="631" t="s">
        <v>285</v>
      </c>
      <c r="AQ26" s="711"/>
      <c r="AR26" s="711"/>
      <c r="AS26" s="711"/>
      <c r="AT26" s="711"/>
      <c r="AU26" s="711"/>
      <c r="AV26" s="711"/>
      <c r="AW26" s="711"/>
      <c r="AX26" s="711"/>
      <c r="AY26" s="711"/>
      <c r="AZ26" s="711"/>
      <c r="BA26" s="711"/>
      <c r="BB26" s="711"/>
      <c r="BC26" s="711"/>
      <c r="BD26" s="711"/>
      <c r="BE26" s="711"/>
      <c r="BF26" s="712"/>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3"/>
      <c r="CD26" s="631" t="s">
        <v>286</v>
      </c>
      <c r="CE26" s="632"/>
      <c r="CF26" s="632"/>
      <c r="CG26" s="632"/>
      <c r="CH26" s="632"/>
      <c r="CI26" s="632"/>
      <c r="CJ26" s="632"/>
      <c r="CK26" s="632"/>
      <c r="CL26" s="632"/>
      <c r="CM26" s="632"/>
      <c r="CN26" s="632"/>
      <c r="CO26" s="632"/>
      <c r="CP26" s="632"/>
      <c r="CQ26" s="633"/>
      <c r="CR26" s="634">
        <v>502289</v>
      </c>
      <c r="CS26" s="635"/>
      <c r="CT26" s="635"/>
      <c r="CU26" s="635"/>
      <c r="CV26" s="635"/>
      <c r="CW26" s="635"/>
      <c r="CX26" s="635"/>
      <c r="CY26" s="636"/>
      <c r="CZ26" s="637">
        <v>4.9000000000000004</v>
      </c>
      <c r="DA26" s="649"/>
      <c r="DB26" s="649"/>
      <c r="DC26" s="650"/>
      <c r="DD26" s="640">
        <v>460720</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15">
      <c r="B27" s="631" t="s">
        <v>287</v>
      </c>
      <c r="C27" s="632"/>
      <c r="D27" s="632"/>
      <c r="E27" s="632"/>
      <c r="F27" s="632"/>
      <c r="G27" s="632"/>
      <c r="H27" s="632"/>
      <c r="I27" s="632"/>
      <c r="J27" s="632"/>
      <c r="K27" s="632"/>
      <c r="L27" s="632"/>
      <c r="M27" s="632"/>
      <c r="N27" s="632"/>
      <c r="O27" s="632"/>
      <c r="P27" s="632"/>
      <c r="Q27" s="633"/>
      <c r="R27" s="634">
        <v>69077</v>
      </c>
      <c r="S27" s="635"/>
      <c r="T27" s="635"/>
      <c r="U27" s="635"/>
      <c r="V27" s="635"/>
      <c r="W27" s="635"/>
      <c r="X27" s="635"/>
      <c r="Y27" s="636"/>
      <c r="Z27" s="672">
        <v>0.6</v>
      </c>
      <c r="AA27" s="672"/>
      <c r="AB27" s="672"/>
      <c r="AC27" s="672"/>
      <c r="AD27" s="673">
        <v>2061</v>
      </c>
      <c r="AE27" s="673"/>
      <c r="AF27" s="673"/>
      <c r="AG27" s="673"/>
      <c r="AH27" s="673"/>
      <c r="AI27" s="673"/>
      <c r="AJ27" s="673"/>
      <c r="AK27" s="673"/>
      <c r="AL27" s="637">
        <v>0.1</v>
      </c>
      <c r="AM27" s="638"/>
      <c r="AN27" s="638"/>
      <c r="AO27" s="674"/>
      <c r="AP27" s="631" t="s">
        <v>288</v>
      </c>
      <c r="AQ27" s="632"/>
      <c r="AR27" s="632"/>
      <c r="AS27" s="632"/>
      <c r="AT27" s="632"/>
      <c r="AU27" s="632"/>
      <c r="AV27" s="632"/>
      <c r="AW27" s="632"/>
      <c r="AX27" s="632"/>
      <c r="AY27" s="632"/>
      <c r="AZ27" s="632"/>
      <c r="BA27" s="632"/>
      <c r="BB27" s="632"/>
      <c r="BC27" s="632"/>
      <c r="BD27" s="632"/>
      <c r="BE27" s="632"/>
      <c r="BF27" s="633"/>
      <c r="BG27" s="634">
        <v>1071961</v>
      </c>
      <c r="BH27" s="635"/>
      <c r="BI27" s="635"/>
      <c r="BJ27" s="635"/>
      <c r="BK27" s="635"/>
      <c r="BL27" s="635"/>
      <c r="BM27" s="635"/>
      <c r="BN27" s="636"/>
      <c r="BO27" s="672">
        <v>100</v>
      </c>
      <c r="BP27" s="672"/>
      <c r="BQ27" s="672"/>
      <c r="BR27" s="672"/>
      <c r="BS27" s="673" t="s">
        <v>122</v>
      </c>
      <c r="BT27" s="673"/>
      <c r="BU27" s="673"/>
      <c r="BV27" s="673"/>
      <c r="BW27" s="673"/>
      <c r="BX27" s="673"/>
      <c r="BY27" s="673"/>
      <c r="BZ27" s="673"/>
      <c r="CA27" s="673"/>
      <c r="CB27" s="713"/>
      <c r="CD27" s="631" t="s">
        <v>289</v>
      </c>
      <c r="CE27" s="632"/>
      <c r="CF27" s="632"/>
      <c r="CG27" s="632"/>
      <c r="CH27" s="632"/>
      <c r="CI27" s="632"/>
      <c r="CJ27" s="632"/>
      <c r="CK27" s="632"/>
      <c r="CL27" s="632"/>
      <c r="CM27" s="632"/>
      <c r="CN27" s="632"/>
      <c r="CO27" s="632"/>
      <c r="CP27" s="632"/>
      <c r="CQ27" s="633"/>
      <c r="CR27" s="634">
        <v>1432327</v>
      </c>
      <c r="CS27" s="647"/>
      <c r="CT27" s="647"/>
      <c r="CU27" s="647"/>
      <c r="CV27" s="647"/>
      <c r="CW27" s="647"/>
      <c r="CX27" s="647"/>
      <c r="CY27" s="648"/>
      <c r="CZ27" s="637">
        <v>14</v>
      </c>
      <c r="DA27" s="649"/>
      <c r="DB27" s="649"/>
      <c r="DC27" s="650"/>
      <c r="DD27" s="640">
        <v>501157</v>
      </c>
      <c r="DE27" s="647"/>
      <c r="DF27" s="647"/>
      <c r="DG27" s="647"/>
      <c r="DH27" s="647"/>
      <c r="DI27" s="647"/>
      <c r="DJ27" s="647"/>
      <c r="DK27" s="648"/>
      <c r="DL27" s="640">
        <v>390575</v>
      </c>
      <c r="DM27" s="647"/>
      <c r="DN27" s="647"/>
      <c r="DO27" s="647"/>
      <c r="DP27" s="647"/>
      <c r="DQ27" s="647"/>
      <c r="DR27" s="647"/>
      <c r="DS27" s="647"/>
      <c r="DT27" s="647"/>
      <c r="DU27" s="647"/>
      <c r="DV27" s="648"/>
      <c r="DW27" s="637">
        <v>9.5</v>
      </c>
      <c r="DX27" s="649"/>
      <c r="DY27" s="649"/>
      <c r="DZ27" s="649"/>
      <c r="EA27" s="649"/>
      <c r="EB27" s="649"/>
      <c r="EC27" s="661"/>
    </row>
    <row r="28" spans="2:133" ht="11.25" customHeight="1" x14ac:dyDescent="0.15">
      <c r="B28" s="631" t="s">
        <v>290</v>
      </c>
      <c r="C28" s="632"/>
      <c r="D28" s="632"/>
      <c r="E28" s="632"/>
      <c r="F28" s="632"/>
      <c r="G28" s="632"/>
      <c r="H28" s="632"/>
      <c r="I28" s="632"/>
      <c r="J28" s="632"/>
      <c r="K28" s="632"/>
      <c r="L28" s="632"/>
      <c r="M28" s="632"/>
      <c r="N28" s="632"/>
      <c r="O28" s="632"/>
      <c r="P28" s="632"/>
      <c r="Q28" s="633"/>
      <c r="R28" s="634">
        <v>53482</v>
      </c>
      <c r="S28" s="635"/>
      <c r="T28" s="635"/>
      <c r="U28" s="635"/>
      <c r="V28" s="635"/>
      <c r="W28" s="635"/>
      <c r="X28" s="635"/>
      <c r="Y28" s="636"/>
      <c r="Z28" s="672">
        <v>0.5</v>
      </c>
      <c r="AA28" s="672"/>
      <c r="AB28" s="672"/>
      <c r="AC28" s="672"/>
      <c r="AD28" s="673">
        <v>2932</v>
      </c>
      <c r="AE28" s="673"/>
      <c r="AF28" s="673"/>
      <c r="AG28" s="673"/>
      <c r="AH28" s="673"/>
      <c r="AI28" s="673"/>
      <c r="AJ28" s="673"/>
      <c r="AK28" s="673"/>
      <c r="AL28" s="637">
        <v>0.1</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291</v>
      </c>
      <c r="CE28" s="632"/>
      <c r="CF28" s="632"/>
      <c r="CG28" s="632"/>
      <c r="CH28" s="632"/>
      <c r="CI28" s="632"/>
      <c r="CJ28" s="632"/>
      <c r="CK28" s="632"/>
      <c r="CL28" s="632"/>
      <c r="CM28" s="632"/>
      <c r="CN28" s="632"/>
      <c r="CO28" s="632"/>
      <c r="CP28" s="632"/>
      <c r="CQ28" s="633"/>
      <c r="CR28" s="634">
        <v>1145668</v>
      </c>
      <c r="CS28" s="635"/>
      <c r="CT28" s="635"/>
      <c r="CU28" s="635"/>
      <c r="CV28" s="635"/>
      <c r="CW28" s="635"/>
      <c r="CX28" s="635"/>
      <c r="CY28" s="636"/>
      <c r="CZ28" s="637">
        <v>11.2</v>
      </c>
      <c r="DA28" s="649"/>
      <c r="DB28" s="649"/>
      <c r="DC28" s="650"/>
      <c r="DD28" s="640">
        <v>1130222</v>
      </c>
      <c r="DE28" s="635"/>
      <c r="DF28" s="635"/>
      <c r="DG28" s="635"/>
      <c r="DH28" s="635"/>
      <c r="DI28" s="635"/>
      <c r="DJ28" s="635"/>
      <c r="DK28" s="636"/>
      <c r="DL28" s="640">
        <v>1130222</v>
      </c>
      <c r="DM28" s="635"/>
      <c r="DN28" s="635"/>
      <c r="DO28" s="635"/>
      <c r="DP28" s="635"/>
      <c r="DQ28" s="635"/>
      <c r="DR28" s="635"/>
      <c r="DS28" s="635"/>
      <c r="DT28" s="635"/>
      <c r="DU28" s="635"/>
      <c r="DV28" s="636"/>
      <c r="DW28" s="637">
        <v>27.4</v>
      </c>
      <c r="DX28" s="649"/>
      <c r="DY28" s="649"/>
      <c r="DZ28" s="649"/>
      <c r="EA28" s="649"/>
      <c r="EB28" s="649"/>
      <c r="EC28" s="661"/>
    </row>
    <row r="29" spans="2:133" ht="11.25" customHeight="1" x14ac:dyDescent="0.15">
      <c r="B29" s="631" t="s">
        <v>292</v>
      </c>
      <c r="C29" s="632"/>
      <c r="D29" s="632"/>
      <c r="E29" s="632"/>
      <c r="F29" s="632"/>
      <c r="G29" s="632"/>
      <c r="H29" s="632"/>
      <c r="I29" s="632"/>
      <c r="J29" s="632"/>
      <c r="K29" s="632"/>
      <c r="L29" s="632"/>
      <c r="M29" s="632"/>
      <c r="N29" s="632"/>
      <c r="O29" s="632"/>
      <c r="P29" s="632"/>
      <c r="Q29" s="633"/>
      <c r="R29" s="634">
        <v>6900</v>
      </c>
      <c r="S29" s="635"/>
      <c r="T29" s="635"/>
      <c r="U29" s="635"/>
      <c r="V29" s="635"/>
      <c r="W29" s="635"/>
      <c r="X29" s="635"/>
      <c r="Y29" s="636"/>
      <c r="Z29" s="672">
        <v>0.1</v>
      </c>
      <c r="AA29" s="672"/>
      <c r="AB29" s="672"/>
      <c r="AC29" s="672"/>
      <c r="AD29" s="673" t="s">
        <v>122</v>
      </c>
      <c r="AE29" s="673"/>
      <c r="AF29" s="673"/>
      <c r="AG29" s="673"/>
      <c r="AH29" s="673"/>
      <c r="AI29" s="673"/>
      <c r="AJ29" s="673"/>
      <c r="AK29" s="673"/>
      <c r="AL29" s="637" t="s">
        <v>122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293</v>
      </c>
      <c r="CE29" s="654"/>
      <c r="CF29" s="631" t="s">
        <v>66</v>
      </c>
      <c r="CG29" s="632"/>
      <c r="CH29" s="632"/>
      <c r="CI29" s="632"/>
      <c r="CJ29" s="632"/>
      <c r="CK29" s="632"/>
      <c r="CL29" s="632"/>
      <c r="CM29" s="632"/>
      <c r="CN29" s="632"/>
      <c r="CO29" s="632"/>
      <c r="CP29" s="632"/>
      <c r="CQ29" s="633"/>
      <c r="CR29" s="634">
        <v>1145668</v>
      </c>
      <c r="CS29" s="647"/>
      <c r="CT29" s="647"/>
      <c r="CU29" s="647"/>
      <c r="CV29" s="647"/>
      <c r="CW29" s="647"/>
      <c r="CX29" s="647"/>
      <c r="CY29" s="648"/>
      <c r="CZ29" s="637">
        <v>11.2</v>
      </c>
      <c r="DA29" s="649"/>
      <c r="DB29" s="649"/>
      <c r="DC29" s="650"/>
      <c r="DD29" s="640">
        <v>1130222</v>
      </c>
      <c r="DE29" s="647"/>
      <c r="DF29" s="647"/>
      <c r="DG29" s="647"/>
      <c r="DH29" s="647"/>
      <c r="DI29" s="647"/>
      <c r="DJ29" s="647"/>
      <c r="DK29" s="648"/>
      <c r="DL29" s="640">
        <v>1130222</v>
      </c>
      <c r="DM29" s="647"/>
      <c r="DN29" s="647"/>
      <c r="DO29" s="647"/>
      <c r="DP29" s="647"/>
      <c r="DQ29" s="647"/>
      <c r="DR29" s="647"/>
      <c r="DS29" s="647"/>
      <c r="DT29" s="647"/>
      <c r="DU29" s="647"/>
      <c r="DV29" s="648"/>
      <c r="DW29" s="637">
        <v>27.4</v>
      </c>
      <c r="DX29" s="649"/>
      <c r="DY29" s="649"/>
      <c r="DZ29" s="649"/>
      <c r="EA29" s="649"/>
      <c r="EB29" s="649"/>
      <c r="EC29" s="661"/>
    </row>
    <row r="30" spans="2:133" ht="11.25" customHeight="1" x14ac:dyDescent="0.15">
      <c r="B30" s="631" t="s">
        <v>294</v>
      </c>
      <c r="C30" s="632"/>
      <c r="D30" s="632"/>
      <c r="E30" s="632"/>
      <c r="F30" s="632"/>
      <c r="G30" s="632"/>
      <c r="H30" s="632"/>
      <c r="I30" s="632"/>
      <c r="J30" s="632"/>
      <c r="K30" s="632"/>
      <c r="L30" s="632"/>
      <c r="M30" s="632"/>
      <c r="N30" s="632"/>
      <c r="O30" s="632"/>
      <c r="P30" s="632"/>
      <c r="Q30" s="633"/>
      <c r="R30" s="634">
        <v>1319252</v>
      </c>
      <c r="S30" s="635"/>
      <c r="T30" s="635"/>
      <c r="U30" s="635"/>
      <c r="V30" s="635"/>
      <c r="W30" s="635"/>
      <c r="X30" s="635"/>
      <c r="Y30" s="636"/>
      <c r="Z30" s="672">
        <v>11.9</v>
      </c>
      <c r="AA30" s="672"/>
      <c r="AB30" s="672"/>
      <c r="AC30" s="672"/>
      <c r="AD30" s="673" t="s">
        <v>122</v>
      </c>
      <c r="AE30" s="673"/>
      <c r="AF30" s="673"/>
      <c r="AG30" s="673"/>
      <c r="AH30" s="673"/>
      <c r="AI30" s="673"/>
      <c r="AJ30" s="673"/>
      <c r="AK30" s="673"/>
      <c r="AL30" s="637" t="s">
        <v>122</v>
      </c>
      <c r="AM30" s="638"/>
      <c r="AN30" s="638"/>
      <c r="AO30" s="674"/>
      <c r="AP30" s="686" t="s">
        <v>212</v>
      </c>
      <c r="AQ30" s="687"/>
      <c r="AR30" s="687"/>
      <c r="AS30" s="687"/>
      <c r="AT30" s="687"/>
      <c r="AU30" s="687"/>
      <c r="AV30" s="687"/>
      <c r="AW30" s="687"/>
      <c r="AX30" s="687"/>
      <c r="AY30" s="687"/>
      <c r="AZ30" s="687"/>
      <c r="BA30" s="687"/>
      <c r="BB30" s="687"/>
      <c r="BC30" s="687"/>
      <c r="BD30" s="687"/>
      <c r="BE30" s="687"/>
      <c r="BF30" s="688"/>
      <c r="BG30" s="686" t="s">
        <v>295</v>
      </c>
      <c r="BH30" s="704"/>
      <c r="BI30" s="704"/>
      <c r="BJ30" s="704"/>
      <c r="BK30" s="704"/>
      <c r="BL30" s="704"/>
      <c r="BM30" s="704"/>
      <c r="BN30" s="704"/>
      <c r="BO30" s="704"/>
      <c r="BP30" s="704"/>
      <c r="BQ30" s="705"/>
      <c r="BR30" s="686" t="s">
        <v>296</v>
      </c>
      <c r="BS30" s="704"/>
      <c r="BT30" s="704"/>
      <c r="BU30" s="704"/>
      <c r="BV30" s="704"/>
      <c r="BW30" s="704"/>
      <c r="BX30" s="704"/>
      <c r="BY30" s="704"/>
      <c r="BZ30" s="704"/>
      <c r="CA30" s="704"/>
      <c r="CB30" s="705"/>
      <c r="CD30" s="655"/>
      <c r="CE30" s="656"/>
      <c r="CF30" s="631" t="s">
        <v>297</v>
      </c>
      <c r="CG30" s="632"/>
      <c r="CH30" s="632"/>
      <c r="CI30" s="632"/>
      <c r="CJ30" s="632"/>
      <c r="CK30" s="632"/>
      <c r="CL30" s="632"/>
      <c r="CM30" s="632"/>
      <c r="CN30" s="632"/>
      <c r="CO30" s="632"/>
      <c r="CP30" s="632"/>
      <c r="CQ30" s="633"/>
      <c r="CR30" s="634">
        <v>1120444</v>
      </c>
      <c r="CS30" s="635"/>
      <c r="CT30" s="635"/>
      <c r="CU30" s="635"/>
      <c r="CV30" s="635"/>
      <c r="CW30" s="635"/>
      <c r="CX30" s="635"/>
      <c r="CY30" s="636"/>
      <c r="CZ30" s="637">
        <v>10.9</v>
      </c>
      <c r="DA30" s="649"/>
      <c r="DB30" s="649"/>
      <c r="DC30" s="650"/>
      <c r="DD30" s="640">
        <v>1104998</v>
      </c>
      <c r="DE30" s="635"/>
      <c r="DF30" s="635"/>
      <c r="DG30" s="635"/>
      <c r="DH30" s="635"/>
      <c r="DI30" s="635"/>
      <c r="DJ30" s="635"/>
      <c r="DK30" s="636"/>
      <c r="DL30" s="640">
        <v>1104998</v>
      </c>
      <c r="DM30" s="635"/>
      <c r="DN30" s="635"/>
      <c r="DO30" s="635"/>
      <c r="DP30" s="635"/>
      <c r="DQ30" s="635"/>
      <c r="DR30" s="635"/>
      <c r="DS30" s="635"/>
      <c r="DT30" s="635"/>
      <c r="DU30" s="635"/>
      <c r="DV30" s="636"/>
      <c r="DW30" s="637">
        <v>26.7</v>
      </c>
      <c r="DX30" s="649"/>
      <c r="DY30" s="649"/>
      <c r="DZ30" s="649"/>
      <c r="EA30" s="649"/>
      <c r="EB30" s="649"/>
      <c r="EC30" s="661"/>
    </row>
    <row r="31" spans="2:133" ht="11.25" customHeight="1" x14ac:dyDescent="0.15">
      <c r="B31" s="701" t="s">
        <v>298</v>
      </c>
      <c r="C31" s="702"/>
      <c r="D31" s="702"/>
      <c r="E31" s="702"/>
      <c r="F31" s="702"/>
      <c r="G31" s="702"/>
      <c r="H31" s="702"/>
      <c r="I31" s="702"/>
      <c r="J31" s="702"/>
      <c r="K31" s="702"/>
      <c r="L31" s="702"/>
      <c r="M31" s="702"/>
      <c r="N31" s="702"/>
      <c r="O31" s="702"/>
      <c r="P31" s="702"/>
      <c r="Q31" s="703"/>
      <c r="R31" s="634" t="s">
        <v>122</v>
      </c>
      <c r="S31" s="635"/>
      <c r="T31" s="635"/>
      <c r="U31" s="635"/>
      <c r="V31" s="635"/>
      <c r="W31" s="635"/>
      <c r="X31" s="635"/>
      <c r="Y31" s="636"/>
      <c r="Z31" s="672" t="s">
        <v>122</v>
      </c>
      <c r="AA31" s="672"/>
      <c r="AB31" s="672"/>
      <c r="AC31" s="672"/>
      <c r="AD31" s="673" t="s">
        <v>122</v>
      </c>
      <c r="AE31" s="673"/>
      <c r="AF31" s="673"/>
      <c r="AG31" s="673"/>
      <c r="AH31" s="673"/>
      <c r="AI31" s="673"/>
      <c r="AJ31" s="673"/>
      <c r="AK31" s="673"/>
      <c r="AL31" s="637" t="s">
        <v>122</v>
      </c>
      <c r="AM31" s="638"/>
      <c r="AN31" s="638"/>
      <c r="AO31" s="674"/>
      <c r="AP31" s="706" t="s">
        <v>299</v>
      </c>
      <c r="AQ31" s="707"/>
      <c r="AR31" s="707"/>
      <c r="AS31" s="707"/>
      <c r="AT31" s="708" t="s">
        <v>300</v>
      </c>
      <c r="AU31" s="212"/>
      <c r="AV31" s="212"/>
      <c r="AW31" s="212"/>
      <c r="AX31" s="692" t="s">
        <v>178</v>
      </c>
      <c r="AY31" s="693"/>
      <c r="AZ31" s="693"/>
      <c r="BA31" s="693"/>
      <c r="BB31" s="693"/>
      <c r="BC31" s="693"/>
      <c r="BD31" s="693"/>
      <c r="BE31" s="693"/>
      <c r="BF31" s="694"/>
      <c r="BG31" s="696">
        <v>99.3</v>
      </c>
      <c r="BH31" s="697"/>
      <c r="BI31" s="697"/>
      <c r="BJ31" s="697"/>
      <c r="BK31" s="697"/>
      <c r="BL31" s="697"/>
      <c r="BM31" s="698">
        <v>96</v>
      </c>
      <c r="BN31" s="697"/>
      <c r="BO31" s="697"/>
      <c r="BP31" s="697"/>
      <c r="BQ31" s="699"/>
      <c r="BR31" s="696">
        <v>99.3</v>
      </c>
      <c r="BS31" s="697"/>
      <c r="BT31" s="697"/>
      <c r="BU31" s="697"/>
      <c r="BV31" s="697"/>
      <c r="BW31" s="697"/>
      <c r="BX31" s="698">
        <v>95</v>
      </c>
      <c r="BY31" s="697"/>
      <c r="BZ31" s="697"/>
      <c r="CA31" s="697"/>
      <c r="CB31" s="699"/>
      <c r="CD31" s="655"/>
      <c r="CE31" s="656"/>
      <c r="CF31" s="631" t="s">
        <v>301</v>
      </c>
      <c r="CG31" s="632"/>
      <c r="CH31" s="632"/>
      <c r="CI31" s="632"/>
      <c r="CJ31" s="632"/>
      <c r="CK31" s="632"/>
      <c r="CL31" s="632"/>
      <c r="CM31" s="632"/>
      <c r="CN31" s="632"/>
      <c r="CO31" s="632"/>
      <c r="CP31" s="632"/>
      <c r="CQ31" s="633"/>
      <c r="CR31" s="634">
        <v>25224</v>
      </c>
      <c r="CS31" s="647"/>
      <c r="CT31" s="647"/>
      <c r="CU31" s="647"/>
      <c r="CV31" s="647"/>
      <c r="CW31" s="647"/>
      <c r="CX31" s="647"/>
      <c r="CY31" s="648"/>
      <c r="CZ31" s="637">
        <v>0.2</v>
      </c>
      <c r="DA31" s="649"/>
      <c r="DB31" s="649"/>
      <c r="DC31" s="650"/>
      <c r="DD31" s="640">
        <v>25224</v>
      </c>
      <c r="DE31" s="647"/>
      <c r="DF31" s="647"/>
      <c r="DG31" s="647"/>
      <c r="DH31" s="647"/>
      <c r="DI31" s="647"/>
      <c r="DJ31" s="647"/>
      <c r="DK31" s="648"/>
      <c r="DL31" s="640">
        <v>25224</v>
      </c>
      <c r="DM31" s="647"/>
      <c r="DN31" s="647"/>
      <c r="DO31" s="647"/>
      <c r="DP31" s="647"/>
      <c r="DQ31" s="647"/>
      <c r="DR31" s="647"/>
      <c r="DS31" s="647"/>
      <c r="DT31" s="647"/>
      <c r="DU31" s="647"/>
      <c r="DV31" s="648"/>
      <c r="DW31" s="637">
        <v>0.6</v>
      </c>
      <c r="DX31" s="649"/>
      <c r="DY31" s="649"/>
      <c r="DZ31" s="649"/>
      <c r="EA31" s="649"/>
      <c r="EB31" s="649"/>
      <c r="EC31" s="661"/>
    </row>
    <row r="32" spans="2:133" ht="11.25" customHeight="1" x14ac:dyDescent="0.15">
      <c r="B32" s="631" t="s">
        <v>302</v>
      </c>
      <c r="C32" s="632"/>
      <c r="D32" s="632"/>
      <c r="E32" s="632"/>
      <c r="F32" s="632"/>
      <c r="G32" s="632"/>
      <c r="H32" s="632"/>
      <c r="I32" s="632"/>
      <c r="J32" s="632"/>
      <c r="K32" s="632"/>
      <c r="L32" s="632"/>
      <c r="M32" s="632"/>
      <c r="N32" s="632"/>
      <c r="O32" s="632"/>
      <c r="P32" s="632"/>
      <c r="Q32" s="633"/>
      <c r="R32" s="634">
        <v>649737</v>
      </c>
      <c r="S32" s="635"/>
      <c r="T32" s="635"/>
      <c r="U32" s="635"/>
      <c r="V32" s="635"/>
      <c r="W32" s="635"/>
      <c r="X32" s="635"/>
      <c r="Y32" s="636"/>
      <c r="Z32" s="672">
        <v>5.9</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9"/>
      <c r="AU32" s="208" t="s">
        <v>303</v>
      </c>
      <c r="AX32" s="631" t="s">
        <v>304</v>
      </c>
      <c r="AY32" s="632"/>
      <c r="AZ32" s="632"/>
      <c r="BA32" s="632"/>
      <c r="BB32" s="632"/>
      <c r="BC32" s="632"/>
      <c r="BD32" s="632"/>
      <c r="BE32" s="632"/>
      <c r="BF32" s="633"/>
      <c r="BG32" s="700">
        <v>99.3</v>
      </c>
      <c r="BH32" s="647"/>
      <c r="BI32" s="647"/>
      <c r="BJ32" s="647"/>
      <c r="BK32" s="647"/>
      <c r="BL32" s="647"/>
      <c r="BM32" s="638">
        <v>97.7</v>
      </c>
      <c r="BN32" s="647"/>
      <c r="BO32" s="647"/>
      <c r="BP32" s="647"/>
      <c r="BQ32" s="670"/>
      <c r="BR32" s="700">
        <v>99.5</v>
      </c>
      <c r="BS32" s="647"/>
      <c r="BT32" s="647"/>
      <c r="BU32" s="647"/>
      <c r="BV32" s="647"/>
      <c r="BW32" s="647"/>
      <c r="BX32" s="638">
        <v>97.9</v>
      </c>
      <c r="BY32" s="647"/>
      <c r="BZ32" s="647"/>
      <c r="CA32" s="647"/>
      <c r="CB32" s="670"/>
      <c r="CD32" s="657"/>
      <c r="CE32" s="658"/>
      <c r="CF32" s="631" t="s">
        <v>305</v>
      </c>
      <c r="CG32" s="632"/>
      <c r="CH32" s="632"/>
      <c r="CI32" s="632"/>
      <c r="CJ32" s="632"/>
      <c r="CK32" s="632"/>
      <c r="CL32" s="632"/>
      <c r="CM32" s="632"/>
      <c r="CN32" s="632"/>
      <c r="CO32" s="632"/>
      <c r="CP32" s="632"/>
      <c r="CQ32" s="633"/>
      <c r="CR32" s="634" t="s">
        <v>122</v>
      </c>
      <c r="CS32" s="635"/>
      <c r="CT32" s="635"/>
      <c r="CU32" s="635"/>
      <c r="CV32" s="635"/>
      <c r="CW32" s="635"/>
      <c r="CX32" s="635"/>
      <c r="CY32" s="636"/>
      <c r="CZ32" s="637" t="s">
        <v>122</v>
      </c>
      <c r="DA32" s="649"/>
      <c r="DB32" s="649"/>
      <c r="DC32" s="650"/>
      <c r="DD32" s="640" t="s">
        <v>122</v>
      </c>
      <c r="DE32" s="635"/>
      <c r="DF32" s="635"/>
      <c r="DG32" s="635"/>
      <c r="DH32" s="635"/>
      <c r="DI32" s="635"/>
      <c r="DJ32" s="635"/>
      <c r="DK32" s="636"/>
      <c r="DL32" s="640" t="s">
        <v>122</v>
      </c>
      <c r="DM32" s="635"/>
      <c r="DN32" s="635"/>
      <c r="DO32" s="635"/>
      <c r="DP32" s="635"/>
      <c r="DQ32" s="635"/>
      <c r="DR32" s="635"/>
      <c r="DS32" s="635"/>
      <c r="DT32" s="635"/>
      <c r="DU32" s="635"/>
      <c r="DV32" s="636"/>
      <c r="DW32" s="637" t="s">
        <v>122</v>
      </c>
      <c r="DX32" s="649"/>
      <c r="DY32" s="649"/>
      <c r="DZ32" s="649"/>
      <c r="EA32" s="649"/>
      <c r="EB32" s="649"/>
      <c r="EC32" s="661"/>
    </row>
    <row r="33" spans="2:133" ht="11.25" customHeight="1" x14ac:dyDescent="0.15">
      <c r="B33" s="631" t="s">
        <v>306</v>
      </c>
      <c r="C33" s="632"/>
      <c r="D33" s="632"/>
      <c r="E33" s="632"/>
      <c r="F33" s="632"/>
      <c r="G33" s="632"/>
      <c r="H33" s="632"/>
      <c r="I33" s="632"/>
      <c r="J33" s="632"/>
      <c r="K33" s="632"/>
      <c r="L33" s="632"/>
      <c r="M33" s="632"/>
      <c r="N33" s="632"/>
      <c r="O33" s="632"/>
      <c r="P33" s="632"/>
      <c r="Q33" s="633"/>
      <c r="R33" s="634">
        <v>11602</v>
      </c>
      <c r="S33" s="635"/>
      <c r="T33" s="635"/>
      <c r="U33" s="635"/>
      <c r="V33" s="635"/>
      <c r="W33" s="635"/>
      <c r="X33" s="635"/>
      <c r="Y33" s="636"/>
      <c r="Z33" s="672">
        <v>0.1</v>
      </c>
      <c r="AA33" s="672"/>
      <c r="AB33" s="672"/>
      <c r="AC33" s="672"/>
      <c r="AD33" s="673">
        <v>6681</v>
      </c>
      <c r="AE33" s="673"/>
      <c r="AF33" s="673"/>
      <c r="AG33" s="673"/>
      <c r="AH33" s="673"/>
      <c r="AI33" s="673"/>
      <c r="AJ33" s="673"/>
      <c r="AK33" s="673"/>
      <c r="AL33" s="637">
        <v>0.2</v>
      </c>
      <c r="AM33" s="638"/>
      <c r="AN33" s="638"/>
      <c r="AO33" s="674"/>
      <c r="AP33" s="677"/>
      <c r="AQ33" s="678"/>
      <c r="AR33" s="678"/>
      <c r="AS33" s="678"/>
      <c r="AT33" s="710"/>
      <c r="AU33" s="213"/>
      <c r="AV33" s="213"/>
      <c r="AW33" s="213"/>
      <c r="AX33" s="615" t="s">
        <v>307</v>
      </c>
      <c r="AY33" s="616"/>
      <c r="AZ33" s="616"/>
      <c r="BA33" s="616"/>
      <c r="BB33" s="616"/>
      <c r="BC33" s="616"/>
      <c r="BD33" s="616"/>
      <c r="BE33" s="616"/>
      <c r="BF33" s="617"/>
      <c r="BG33" s="695">
        <v>99.1</v>
      </c>
      <c r="BH33" s="619"/>
      <c r="BI33" s="619"/>
      <c r="BJ33" s="619"/>
      <c r="BK33" s="619"/>
      <c r="BL33" s="619"/>
      <c r="BM33" s="665">
        <v>94.3</v>
      </c>
      <c r="BN33" s="619"/>
      <c r="BO33" s="619"/>
      <c r="BP33" s="619"/>
      <c r="BQ33" s="682"/>
      <c r="BR33" s="695">
        <v>99.1</v>
      </c>
      <c r="BS33" s="619"/>
      <c r="BT33" s="619"/>
      <c r="BU33" s="619"/>
      <c r="BV33" s="619"/>
      <c r="BW33" s="619"/>
      <c r="BX33" s="665">
        <v>92.3</v>
      </c>
      <c r="BY33" s="619"/>
      <c r="BZ33" s="619"/>
      <c r="CA33" s="619"/>
      <c r="CB33" s="682"/>
      <c r="CD33" s="631" t="s">
        <v>308</v>
      </c>
      <c r="CE33" s="632"/>
      <c r="CF33" s="632"/>
      <c r="CG33" s="632"/>
      <c r="CH33" s="632"/>
      <c r="CI33" s="632"/>
      <c r="CJ33" s="632"/>
      <c r="CK33" s="632"/>
      <c r="CL33" s="632"/>
      <c r="CM33" s="632"/>
      <c r="CN33" s="632"/>
      <c r="CO33" s="632"/>
      <c r="CP33" s="632"/>
      <c r="CQ33" s="633"/>
      <c r="CR33" s="634">
        <v>5768357</v>
      </c>
      <c r="CS33" s="647"/>
      <c r="CT33" s="647"/>
      <c r="CU33" s="647"/>
      <c r="CV33" s="647"/>
      <c r="CW33" s="647"/>
      <c r="CX33" s="647"/>
      <c r="CY33" s="648"/>
      <c r="CZ33" s="637">
        <v>56.4</v>
      </c>
      <c r="DA33" s="649"/>
      <c r="DB33" s="649"/>
      <c r="DC33" s="650"/>
      <c r="DD33" s="640">
        <v>2391325</v>
      </c>
      <c r="DE33" s="647"/>
      <c r="DF33" s="647"/>
      <c r="DG33" s="647"/>
      <c r="DH33" s="647"/>
      <c r="DI33" s="647"/>
      <c r="DJ33" s="647"/>
      <c r="DK33" s="648"/>
      <c r="DL33" s="640">
        <v>1231220</v>
      </c>
      <c r="DM33" s="647"/>
      <c r="DN33" s="647"/>
      <c r="DO33" s="647"/>
      <c r="DP33" s="647"/>
      <c r="DQ33" s="647"/>
      <c r="DR33" s="647"/>
      <c r="DS33" s="647"/>
      <c r="DT33" s="647"/>
      <c r="DU33" s="647"/>
      <c r="DV33" s="648"/>
      <c r="DW33" s="637">
        <v>29.8</v>
      </c>
      <c r="DX33" s="649"/>
      <c r="DY33" s="649"/>
      <c r="DZ33" s="649"/>
      <c r="EA33" s="649"/>
      <c r="EB33" s="649"/>
      <c r="EC33" s="661"/>
    </row>
    <row r="34" spans="2:133" ht="11.25" customHeight="1" x14ac:dyDescent="0.15">
      <c r="B34" s="631" t="s">
        <v>309</v>
      </c>
      <c r="C34" s="632"/>
      <c r="D34" s="632"/>
      <c r="E34" s="632"/>
      <c r="F34" s="632"/>
      <c r="G34" s="632"/>
      <c r="H34" s="632"/>
      <c r="I34" s="632"/>
      <c r="J34" s="632"/>
      <c r="K34" s="632"/>
      <c r="L34" s="632"/>
      <c r="M34" s="632"/>
      <c r="N34" s="632"/>
      <c r="O34" s="632"/>
      <c r="P34" s="632"/>
      <c r="Q34" s="633"/>
      <c r="R34" s="634">
        <v>2884922</v>
      </c>
      <c r="S34" s="635"/>
      <c r="T34" s="635"/>
      <c r="U34" s="635"/>
      <c r="V34" s="635"/>
      <c r="W34" s="635"/>
      <c r="X34" s="635"/>
      <c r="Y34" s="636"/>
      <c r="Z34" s="672">
        <v>26</v>
      </c>
      <c r="AA34" s="672"/>
      <c r="AB34" s="672"/>
      <c r="AC34" s="672"/>
      <c r="AD34" s="673" t="s">
        <v>122</v>
      </c>
      <c r="AE34" s="673"/>
      <c r="AF34" s="673"/>
      <c r="AG34" s="673"/>
      <c r="AH34" s="673"/>
      <c r="AI34" s="673"/>
      <c r="AJ34" s="673"/>
      <c r="AK34" s="673"/>
      <c r="AL34" s="637" t="s">
        <v>122</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310</v>
      </c>
      <c r="CE34" s="632"/>
      <c r="CF34" s="632"/>
      <c r="CG34" s="632"/>
      <c r="CH34" s="632"/>
      <c r="CI34" s="632"/>
      <c r="CJ34" s="632"/>
      <c r="CK34" s="632"/>
      <c r="CL34" s="632"/>
      <c r="CM34" s="632"/>
      <c r="CN34" s="632"/>
      <c r="CO34" s="632"/>
      <c r="CP34" s="632"/>
      <c r="CQ34" s="633"/>
      <c r="CR34" s="634">
        <v>2497816</v>
      </c>
      <c r="CS34" s="635"/>
      <c r="CT34" s="635"/>
      <c r="CU34" s="635"/>
      <c r="CV34" s="635"/>
      <c r="CW34" s="635"/>
      <c r="CX34" s="635"/>
      <c r="CY34" s="636"/>
      <c r="CZ34" s="637">
        <v>24.4</v>
      </c>
      <c r="DA34" s="649"/>
      <c r="DB34" s="649"/>
      <c r="DC34" s="650"/>
      <c r="DD34" s="640">
        <v>627975</v>
      </c>
      <c r="DE34" s="635"/>
      <c r="DF34" s="635"/>
      <c r="DG34" s="635"/>
      <c r="DH34" s="635"/>
      <c r="DI34" s="635"/>
      <c r="DJ34" s="635"/>
      <c r="DK34" s="636"/>
      <c r="DL34" s="640">
        <v>335634</v>
      </c>
      <c r="DM34" s="635"/>
      <c r="DN34" s="635"/>
      <c r="DO34" s="635"/>
      <c r="DP34" s="635"/>
      <c r="DQ34" s="635"/>
      <c r="DR34" s="635"/>
      <c r="DS34" s="635"/>
      <c r="DT34" s="635"/>
      <c r="DU34" s="635"/>
      <c r="DV34" s="636"/>
      <c r="DW34" s="637">
        <v>8.1</v>
      </c>
      <c r="DX34" s="649"/>
      <c r="DY34" s="649"/>
      <c r="DZ34" s="649"/>
      <c r="EA34" s="649"/>
      <c r="EB34" s="649"/>
      <c r="EC34" s="661"/>
    </row>
    <row r="35" spans="2:133" ht="11.25" customHeight="1" x14ac:dyDescent="0.15">
      <c r="B35" s="631" t="s">
        <v>311</v>
      </c>
      <c r="C35" s="632"/>
      <c r="D35" s="632"/>
      <c r="E35" s="632"/>
      <c r="F35" s="632"/>
      <c r="G35" s="632"/>
      <c r="H35" s="632"/>
      <c r="I35" s="632"/>
      <c r="J35" s="632"/>
      <c r="K35" s="632"/>
      <c r="L35" s="632"/>
      <c r="M35" s="632"/>
      <c r="N35" s="632"/>
      <c r="O35" s="632"/>
      <c r="P35" s="632"/>
      <c r="Q35" s="633"/>
      <c r="R35" s="634">
        <v>1067314</v>
      </c>
      <c r="S35" s="635"/>
      <c r="T35" s="635"/>
      <c r="U35" s="635"/>
      <c r="V35" s="635"/>
      <c r="W35" s="635"/>
      <c r="X35" s="635"/>
      <c r="Y35" s="636"/>
      <c r="Z35" s="672">
        <v>9.6</v>
      </c>
      <c r="AA35" s="672"/>
      <c r="AB35" s="672"/>
      <c r="AC35" s="672"/>
      <c r="AD35" s="673" t="s">
        <v>122</v>
      </c>
      <c r="AE35" s="673"/>
      <c r="AF35" s="673"/>
      <c r="AG35" s="673"/>
      <c r="AH35" s="673"/>
      <c r="AI35" s="673"/>
      <c r="AJ35" s="673"/>
      <c r="AK35" s="673"/>
      <c r="AL35" s="637" t="s">
        <v>122</v>
      </c>
      <c r="AM35" s="638"/>
      <c r="AN35" s="638"/>
      <c r="AO35" s="674"/>
      <c r="AP35" s="216"/>
      <c r="AQ35" s="686" t="s">
        <v>312</v>
      </c>
      <c r="AR35" s="687"/>
      <c r="AS35" s="687"/>
      <c r="AT35" s="687"/>
      <c r="AU35" s="687"/>
      <c r="AV35" s="687"/>
      <c r="AW35" s="687"/>
      <c r="AX35" s="687"/>
      <c r="AY35" s="687"/>
      <c r="AZ35" s="687"/>
      <c r="BA35" s="687"/>
      <c r="BB35" s="687"/>
      <c r="BC35" s="687"/>
      <c r="BD35" s="687"/>
      <c r="BE35" s="687"/>
      <c r="BF35" s="688"/>
      <c r="BG35" s="686" t="s">
        <v>313</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314</v>
      </c>
      <c r="CE35" s="632"/>
      <c r="CF35" s="632"/>
      <c r="CG35" s="632"/>
      <c r="CH35" s="632"/>
      <c r="CI35" s="632"/>
      <c r="CJ35" s="632"/>
      <c r="CK35" s="632"/>
      <c r="CL35" s="632"/>
      <c r="CM35" s="632"/>
      <c r="CN35" s="632"/>
      <c r="CO35" s="632"/>
      <c r="CP35" s="632"/>
      <c r="CQ35" s="633"/>
      <c r="CR35" s="634">
        <v>59407</v>
      </c>
      <c r="CS35" s="647"/>
      <c r="CT35" s="647"/>
      <c r="CU35" s="647"/>
      <c r="CV35" s="647"/>
      <c r="CW35" s="647"/>
      <c r="CX35" s="647"/>
      <c r="CY35" s="648"/>
      <c r="CZ35" s="637">
        <v>0.6</v>
      </c>
      <c r="DA35" s="649"/>
      <c r="DB35" s="649"/>
      <c r="DC35" s="650"/>
      <c r="DD35" s="640">
        <v>22743</v>
      </c>
      <c r="DE35" s="647"/>
      <c r="DF35" s="647"/>
      <c r="DG35" s="647"/>
      <c r="DH35" s="647"/>
      <c r="DI35" s="647"/>
      <c r="DJ35" s="647"/>
      <c r="DK35" s="648"/>
      <c r="DL35" s="640">
        <v>22054</v>
      </c>
      <c r="DM35" s="647"/>
      <c r="DN35" s="647"/>
      <c r="DO35" s="647"/>
      <c r="DP35" s="647"/>
      <c r="DQ35" s="647"/>
      <c r="DR35" s="647"/>
      <c r="DS35" s="647"/>
      <c r="DT35" s="647"/>
      <c r="DU35" s="647"/>
      <c r="DV35" s="648"/>
      <c r="DW35" s="637">
        <v>0.5</v>
      </c>
      <c r="DX35" s="649"/>
      <c r="DY35" s="649"/>
      <c r="DZ35" s="649"/>
      <c r="EA35" s="649"/>
      <c r="EB35" s="649"/>
      <c r="EC35" s="661"/>
    </row>
    <row r="36" spans="2:133" ht="11.25" customHeight="1" x14ac:dyDescent="0.15">
      <c r="B36" s="631" t="s">
        <v>315</v>
      </c>
      <c r="C36" s="632"/>
      <c r="D36" s="632"/>
      <c r="E36" s="632"/>
      <c r="F36" s="632"/>
      <c r="G36" s="632"/>
      <c r="H36" s="632"/>
      <c r="I36" s="632"/>
      <c r="J36" s="632"/>
      <c r="K36" s="632"/>
      <c r="L36" s="632"/>
      <c r="M36" s="632"/>
      <c r="N36" s="632"/>
      <c r="O36" s="632"/>
      <c r="P36" s="632"/>
      <c r="Q36" s="633"/>
      <c r="R36" s="634">
        <v>148653</v>
      </c>
      <c r="S36" s="635"/>
      <c r="T36" s="635"/>
      <c r="U36" s="635"/>
      <c r="V36" s="635"/>
      <c r="W36" s="635"/>
      <c r="X36" s="635"/>
      <c r="Y36" s="636"/>
      <c r="Z36" s="672">
        <v>1.3</v>
      </c>
      <c r="AA36" s="672"/>
      <c r="AB36" s="672"/>
      <c r="AC36" s="672"/>
      <c r="AD36" s="673" t="s">
        <v>122</v>
      </c>
      <c r="AE36" s="673"/>
      <c r="AF36" s="673"/>
      <c r="AG36" s="673"/>
      <c r="AH36" s="673"/>
      <c r="AI36" s="673"/>
      <c r="AJ36" s="673"/>
      <c r="AK36" s="673"/>
      <c r="AL36" s="637" t="s">
        <v>122</v>
      </c>
      <c r="AM36" s="638"/>
      <c r="AN36" s="638"/>
      <c r="AO36" s="674"/>
      <c r="AP36" s="216"/>
      <c r="AQ36" s="683" t="s">
        <v>316</v>
      </c>
      <c r="AR36" s="684"/>
      <c r="AS36" s="684"/>
      <c r="AT36" s="684"/>
      <c r="AU36" s="684"/>
      <c r="AV36" s="684"/>
      <c r="AW36" s="684"/>
      <c r="AX36" s="684"/>
      <c r="AY36" s="685"/>
      <c r="AZ36" s="689">
        <v>650636</v>
      </c>
      <c r="BA36" s="690"/>
      <c r="BB36" s="690"/>
      <c r="BC36" s="690"/>
      <c r="BD36" s="690"/>
      <c r="BE36" s="690"/>
      <c r="BF36" s="691"/>
      <c r="BG36" s="692" t="s">
        <v>317</v>
      </c>
      <c r="BH36" s="693"/>
      <c r="BI36" s="693"/>
      <c r="BJ36" s="693"/>
      <c r="BK36" s="693"/>
      <c r="BL36" s="693"/>
      <c r="BM36" s="693"/>
      <c r="BN36" s="693"/>
      <c r="BO36" s="693"/>
      <c r="BP36" s="693"/>
      <c r="BQ36" s="693"/>
      <c r="BR36" s="693"/>
      <c r="BS36" s="693"/>
      <c r="BT36" s="693"/>
      <c r="BU36" s="694"/>
      <c r="BV36" s="689">
        <v>26441</v>
      </c>
      <c r="BW36" s="690"/>
      <c r="BX36" s="690"/>
      <c r="BY36" s="690"/>
      <c r="BZ36" s="690"/>
      <c r="CA36" s="690"/>
      <c r="CB36" s="691"/>
      <c r="CD36" s="631" t="s">
        <v>318</v>
      </c>
      <c r="CE36" s="632"/>
      <c r="CF36" s="632"/>
      <c r="CG36" s="632"/>
      <c r="CH36" s="632"/>
      <c r="CI36" s="632"/>
      <c r="CJ36" s="632"/>
      <c r="CK36" s="632"/>
      <c r="CL36" s="632"/>
      <c r="CM36" s="632"/>
      <c r="CN36" s="632"/>
      <c r="CO36" s="632"/>
      <c r="CP36" s="632"/>
      <c r="CQ36" s="633"/>
      <c r="CR36" s="634">
        <v>743608</v>
      </c>
      <c r="CS36" s="635"/>
      <c r="CT36" s="635"/>
      <c r="CU36" s="635"/>
      <c r="CV36" s="635"/>
      <c r="CW36" s="635"/>
      <c r="CX36" s="635"/>
      <c r="CY36" s="636"/>
      <c r="CZ36" s="637">
        <v>7.3</v>
      </c>
      <c r="DA36" s="649"/>
      <c r="DB36" s="649"/>
      <c r="DC36" s="650"/>
      <c r="DD36" s="640">
        <v>546951</v>
      </c>
      <c r="DE36" s="635"/>
      <c r="DF36" s="635"/>
      <c r="DG36" s="635"/>
      <c r="DH36" s="635"/>
      <c r="DI36" s="635"/>
      <c r="DJ36" s="635"/>
      <c r="DK36" s="636"/>
      <c r="DL36" s="640">
        <v>364296</v>
      </c>
      <c r="DM36" s="635"/>
      <c r="DN36" s="635"/>
      <c r="DO36" s="635"/>
      <c r="DP36" s="635"/>
      <c r="DQ36" s="635"/>
      <c r="DR36" s="635"/>
      <c r="DS36" s="635"/>
      <c r="DT36" s="635"/>
      <c r="DU36" s="635"/>
      <c r="DV36" s="636"/>
      <c r="DW36" s="637">
        <v>8.8000000000000007</v>
      </c>
      <c r="DX36" s="649"/>
      <c r="DY36" s="649"/>
      <c r="DZ36" s="649"/>
      <c r="EA36" s="649"/>
      <c r="EB36" s="649"/>
      <c r="EC36" s="661"/>
    </row>
    <row r="37" spans="2:133" ht="11.25" customHeight="1" x14ac:dyDescent="0.15">
      <c r="B37" s="631" t="s">
        <v>319</v>
      </c>
      <c r="C37" s="632"/>
      <c r="D37" s="632"/>
      <c r="E37" s="632"/>
      <c r="F37" s="632"/>
      <c r="G37" s="632"/>
      <c r="H37" s="632"/>
      <c r="I37" s="632"/>
      <c r="J37" s="632"/>
      <c r="K37" s="632"/>
      <c r="L37" s="632"/>
      <c r="M37" s="632"/>
      <c r="N37" s="632"/>
      <c r="O37" s="632"/>
      <c r="P37" s="632"/>
      <c r="Q37" s="633"/>
      <c r="R37" s="634">
        <v>26745</v>
      </c>
      <c r="S37" s="635"/>
      <c r="T37" s="635"/>
      <c r="U37" s="635"/>
      <c r="V37" s="635"/>
      <c r="W37" s="635"/>
      <c r="X37" s="635"/>
      <c r="Y37" s="636"/>
      <c r="Z37" s="672">
        <v>0.2</v>
      </c>
      <c r="AA37" s="672"/>
      <c r="AB37" s="672"/>
      <c r="AC37" s="672"/>
      <c r="AD37" s="673">
        <v>13</v>
      </c>
      <c r="AE37" s="673"/>
      <c r="AF37" s="673"/>
      <c r="AG37" s="673"/>
      <c r="AH37" s="673"/>
      <c r="AI37" s="673"/>
      <c r="AJ37" s="673"/>
      <c r="AK37" s="673"/>
      <c r="AL37" s="637">
        <v>0</v>
      </c>
      <c r="AM37" s="638"/>
      <c r="AN37" s="638"/>
      <c r="AO37" s="674"/>
      <c r="AQ37" s="667" t="s">
        <v>320</v>
      </c>
      <c r="AR37" s="668"/>
      <c r="AS37" s="668"/>
      <c r="AT37" s="668"/>
      <c r="AU37" s="668"/>
      <c r="AV37" s="668"/>
      <c r="AW37" s="668"/>
      <c r="AX37" s="668"/>
      <c r="AY37" s="669"/>
      <c r="AZ37" s="634">
        <v>1259</v>
      </c>
      <c r="BA37" s="635"/>
      <c r="BB37" s="635"/>
      <c r="BC37" s="635"/>
      <c r="BD37" s="647"/>
      <c r="BE37" s="647"/>
      <c r="BF37" s="670"/>
      <c r="BG37" s="631" t="s">
        <v>321</v>
      </c>
      <c r="BH37" s="632"/>
      <c r="BI37" s="632"/>
      <c r="BJ37" s="632"/>
      <c r="BK37" s="632"/>
      <c r="BL37" s="632"/>
      <c r="BM37" s="632"/>
      <c r="BN37" s="632"/>
      <c r="BO37" s="632"/>
      <c r="BP37" s="632"/>
      <c r="BQ37" s="632"/>
      <c r="BR37" s="632"/>
      <c r="BS37" s="632"/>
      <c r="BT37" s="632"/>
      <c r="BU37" s="633"/>
      <c r="BV37" s="634">
        <v>5634</v>
      </c>
      <c r="BW37" s="635"/>
      <c r="BX37" s="635"/>
      <c r="BY37" s="635"/>
      <c r="BZ37" s="635"/>
      <c r="CA37" s="635"/>
      <c r="CB37" s="671"/>
      <c r="CD37" s="631" t="s">
        <v>322</v>
      </c>
      <c r="CE37" s="632"/>
      <c r="CF37" s="632"/>
      <c r="CG37" s="632"/>
      <c r="CH37" s="632"/>
      <c r="CI37" s="632"/>
      <c r="CJ37" s="632"/>
      <c r="CK37" s="632"/>
      <c r="CL37" s="632"/>
      <c r="CM37" s="632"/>
      <c r="CN37" s="632"/>
      <c r="CO37" s="632"/>
      <c r="CP37" s="632"/>
      <c r="CQ37" s="633"/>
      <c r="CR37" s="634">
        <v>356836</v>
      </c>
      <c r="CS37" s="647"/>
      <c r="CT37" s="647"/>
      <c r="CU37" s="647"/>
      <c r="CV37" s="647"/>
      <c r="CW37" s="647"/>
      <c r="CX37" s="647"/>
      <c r="CY37" s="648"/>
      <c r="CZ37" s="637">
        <v>3.5</v>
      </c>
      <c r="DA37" s="649"/>
      <c r="DB37" s="649"/>
      <c r="DC37" s="650"/>
      <c r="DD37" s="640">
        <v>337816</v>
      </c>
      <c r="DE37" s="647"/>
      <c r="DF37" s="647"/>
      <c r="DG37" s="647"/>
      <c r="DH37" s="647"/>
      <c r="DI37" s="647"/>
      <c r="DJ37" s="647"/>
      <c r="DK37" s="648"/>
      <c r="DL37" s="640">
        <v>311119</v>
      </c>
      <c r="DM37" s="647"/>
      <c r="DN37" s="647"/>
      <c r="DO37" s="647"/>
      <c r="DP37" s="647"/>
      <c r="DQ37" s="647"/>
      <c r="DR37" s="647"/>
      <c r="DS37" s="647"/>
      <c r="DT37" s="647"/>
      <c r="DU37" s="647"/>
      <c r="DV37" s="648"/>
      <c r="DW37" s="637">
        <v>7.5</v>
      </c>
      <c r="DX37" s="649"/>
      <c r="DY37" s="649"/>
      <c r="DZ37" s="649"/>
      <c r="EA37" s="649"/>
      <c r="EB37" s="649"/>
      <c r="EC37" s="661"/>
    </row>
    <row r="38" spans="2:133" ht="11.25" customHeight="1" x14ac:dyDescent="0.15">
      <c r="B38" s="631" t="s">
        <v>323</v>
      </c>
      <c r="C38" s="632"/>
      <c r="D38" s="632"/>
      <c r="E38" s="632"/>
      <c r="F38" s="632"/>
      <c r="G38" s="632"/>
      <c r="H38" s="632"/>
      <c r="I38" s="632"/>
      <c r="J38" s="632"/>
      <c r="K38" s="632"/>
      <c r="L38" s="632"/>
      <c r="M38" s="632"/>
      <c r="N38" s="632"/>
      <c r="O38" s="632"/>
      <c r="P38" s="632"/>
      <c r="Q38" s="633"/>
      <c r="R38" s="634">
        <v>510320</v>
      </c>
      <c r="S38" s="635"/>
      <c r="T38" s="635"/>
      <c r="U38" s="635"/>
      <c r="V38" s="635"/>
      <c r="W38" s="635"/>
      <c r="X38" s="635"/>
      <c r="Y38" s="636"/>
      <c r="Z38" s="672">
        <v>4.5999999999999996</v>
      </c>
      <c r="AA38" s="672"/>
      <c r="AB38" s="672"/>
      <c r="AC38" s="672"/>
      <c r="AD38" s="673" t="s">
        <v>122</v>
      </c>
      <c r="AE38" s="673"/>
      <c r="AF38" s="673"/>
      <c r="AG38" s="673"/>
      <c r="AH38" s="673"/>
      <c r="AI38" s="673"/>
      <c r="AJ38" s="673"/>
      <c r="AK38" s="673"/>
      <c r="AL38" s="637" t="s">
        <v>122</v>
      </c>
      <c r="AM38" s="638"/>
      <c r="AN38" s="638"/>
      <c r="AO38" s="674"/>
      <c r="AQ38" s="667" t="s">
        <v>324</v>
      </c>
      <c r="AR38" s="668"/>
      <c r="AS38" s="668"/>
      <c r="AT38" s="668"/>
      <c r="AU38" s="668"/>
      <c r="AV38" s="668"/>
      <c r="AW38" s="668"/>
      <c r="AX38" s="668"/>
      <c r="AY38" s="669"/>
      <c r="AZ38" s="634" t="s">
        <v>122</v>
      </c>
      <c r="BA38" s="635"/>
      <c r="BB38" s="635"/>
      <c r="BC38" s="635"/>
      <c r="BD38" s="647"/>
      <c r="BE38" s="647"/>
      <c r="BF38" s="670"/>
      <c r="BG38" s="631" t="s">
        <v>325</v>
      </c>
      <c r="BH38" s="632"/>
      <c r="BI38" s="632"/>
      <c r="BJ38" s="632"/>
      <c r="BK38" s="632"/>
      <c r="BL38" s="632"/>
      <c r="BM38" s="632"/>
      <c r="BN38" s="632"/>
      <c r="BO38" s="632"/>
      <c r="BP38" s="632"/>
      <c r="BQ38" s="632"/>
      <c r="BR38" s="632"/>
      <c r="BS38" s="632"/>
      <c r="BT38" s="632"/>
      <c r="BU38" s="633"/>
      <c r="BV38" s="634">
        <v>1471</v>
      </c>
      <c r="BW38" s="635"/>
      <c r="BX38" s="635"/>
      <c r="BY38" s="635"/>
      <c r="BZ38" s="635"/>
      <c r="CA38" s="635"/>
      <c r="CB38" s="671"/>
      <c r="CD38" s="631" t="s">
        <v>326</v>
      </c>
      <c r="CE38" s="632"/>
      <c r="CF38" s="632"/>
      <c r="CG38" s="632"/>
      <c r="CH38" s="632"/>
      <c r="CI38" s="632"/>
      <c r="CJ38" s="632"/>
      <c r="CK38" s="632"/>
      <c r="CL38" s="632"/>
      <c r="CM38" s="632"/>
      <c r="CN38" s="632"/>
      <c r="CO38" s="632"/>
      <c r="CP38" s="632"/>
      <c r="CQ38" s="633"/>
      <c r="CR38" s="634">
        <v>649377</v>
      </c>
      <c r="CS38" s="635"/>
      <c r="CT38" s="635"/>
      <c r="CU38" s="635"/>
      <c r="CV38" s="635"/>
      <c r="CW38" s="635"/>
      <c r="CX38" s="635"/>
      <c r="CY38" s="636"/>
      <c r="CZ38" s="637">
        <v>6.3</v>
      </c>
      <c r="DA38" s="649"/>
      <c r="DB38" s="649"/>
      <c r="DC38" s="650"/>
      <c r="DD38" s="640">
        <v>532065</v>
      </c>
      <c r="DE38" s="635"/>
      <c r="DF38" s="635"/>
      <c r="DG38" s="635"/>
      <c r="DH38" s="635"/>
      <c r="DI38" s="635"/>
      <c r="DJ38" s="635"/>
      <c r="DK38" s="636"/>
      <c r="DL38" s="640">
        <v>509236</v>
      </c>
      <c r="DM38" s="635"/>
      <c r="DN38" s="635"/>
      <c r="DO38" s="635"/>
      <c r="DP38" s="635"/>
      <c r="DQ38" s="635"/>
      <c r="DR38" s="635"/>
      <c r="DS38" s="635"/>
      <c r="DT38" s="635"/>
      <c r="DU38" s="635"/>
      <c r="DV38" s="636"/>
      <c r="DW38" s="637">
        <v>12.3</v>
      </c>
      <c r="DX38" s="649"/>
      <c r="DY38" s="649"/>
      <c r="DZ38" s="649"/>
      <c r="EA38" s="649"/>
      <c r="EB38" s="649"/>
      <c r="EC38" s="661"/>
    </row>
    <row r="39" spans="2:133" ht="11.25" customHeight="1" x14ac:dyDescent="0.15">
      <c r="B39" s="631" t="s">
        <v>327</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328</v>
      </c>
      <c r="AR39" s="668"/>
      <c r="AS39" s="668"/>
      <c r="AT39" s="668"/>
      <c r="AU39" s="668"/>
      <c r="AV39" s="668"/>
      <c r="AW39" s="668"/>
      <c r="AX39" s="668"/>
      <c r="AY39" s="669"/>
      <c r="AZ39" s="634" t="s">
        <v>122</v>
      </c>
      <c r="BA39" s="635"/>
      <c r="BB39" s="635"/>
      <c r="BC39" s="635"/>
      <c r="BD39" s="647"/>
      <c r="BE39" s="647"/>
      <c r="BF39" s="670"/>
      <c r="BG39" s="631" t="s">
        <v>329</v>
      </c>
      <c r="BH39" s="632"/>
      <c r="BI39" s="632"/>
      <c r="BJ39" s="632"/>
      <c r="BK39" s="632"/>
      <c r="BL39" s="632"/>
      <c r="BM39" s="632"/>
      <c r="BN39" s="632"/>
      <c r="BO39" s="632"/>
      <c r="BP39" s="632"/>
      <c r="BQ39" s="632"/>
      <c r="BR39" s="632"/>
      <c r="BS39" s="632"/>
      <c r="BT39" s="632"/>
      <c r="BU39" s="633"/>
      <c r="BV39" s="634">
        <v>2270</v>
      </c>
      <c r="BW39" s="635"/>
      <c r="BX39" s="635"/>
      <c r="BY39" s="635"/>
      <c r="BZ39" s="635"/>
      <c r="CA39" s="635"/>
      <c r="CB39" s="671"/>
      <c r="CD39" s="631" t="s">
        <v>330</v>
      </c>
      <c r="CE39" s="632"/>
      <c r="CF39" s="632"/>
      <c r="CG39" s="632"/>
      <c r="CH39" s="632"/>
      <c r="CI39" s="632"/>
      <c r="CJ39" s="632"/>
      <c r="CK39" s="632"/>
      <c r="CL39" s="632"/>
      <c r="CM39" s="632"/>
      <c r="CN39" s="632"/>
      <c r="CO39" s="632"/>
      <c r="CP39" s="632"/>
      <c r="CQ39" s="633"/>
      <c r="CR39" s="634">
        <v>1818149</v>
      </c>
      <c r="CS39" s="647"/>
      <c r="CT39" s="647"/>
      <c r="CU39" s="647"/>
      <c r="CV39" s="647"/>
      <c r="CW39" s="647"/>
      <c r="CX39" s="647"/>
      <c r="CY39" s="648"/>
      <c r="CZ39" s="637">
        <v>17.8</v>
      </c>
      <c r="DA39" s="649"/>
      <c r="DB39" s="649"/>
      <c r="DC39" s="650"/>
      <c r="DD39" s="640">
        <v>661591</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15">
      <c r="B40" s="631" t="s">
        <v>331</v>
      </c>
      <c r="C40" s="632"/>
      <c r="D40" s="632"/>
      <c r="E40" s="632"/>
      <c r="F40" s="632"/>
      <c r="G40" s="632"/>
      <c r="H40" s="632"/>
      <c r="I40" s="632"/>
      <c r="J40" s="632"/>
      <c r="K40" s="632"/>
      <c r="L40" s="632"/>
      <c r="M40" s="632"/>
      <c r="N40" s="632"/>
      <c r="O40" s="632"/>
      <c r="P40" s="632"/>
      <c r="Q40" s="633"/>
      <c r="R40" s="634">
        <v>20020</v>
      </c>
      <c r="S40" s="635"/>
      <c r="T40" s="635"/>
      <c r="U40" s="635"/>
      <c r="V40" s="635"/>
      <c r="W40" s="635"/>
      <c r="X40" s="635"/>
      <c r="Y40" s="636"/>
      <c r="Z40" s="672">
        <v>0.2</v>
      </c>
      <c r="AA40" s="672"/>
      <c r="AB40" s="672"/>
      <c r="AC40" s="672"/>
      <c r="AD40" s="673" t="s">
        <v>122</v>
      </c>
      <c r="AE40" s="673"/>
      <c r="AF40" s="673"/>
      <c r="AG40" s="673"/>
      <c r="AH40" s="673"/>
      <c r="AI40" s="673"/>
      <c r="AJ40" s="673"/>
      <c r="AK40" s="673"/>
      <c r="AL40" s="637" t="s">
        <v>122</v>
      </c>
      <c r="AM40" s="638"/>
      <c r="AN40" s="638"/>
      <c r="AO40" s="674"/>
      <c r="AQ40" s="667" t="s">
        <v>332</v>
      </c>
      <c r="AR40" s="668"/>
      <c r="AS40" s="668"/>
      <c r="AT40" s="668"/>
      <c r="AU40" s="668"/>
      <c r="AV40" s="668"/>
      <c r="AW40" s="668"/>
      <c r="AX40" s="668"/>
      <c r="AY40" s="669"/>
      <c r="AZ40" s="634" t="s">
        <v>122</v>
      </c>
      <c r="BA40" s="635"/>
      <c r="BB40" s="635"/>
      <c r="BC40" s="635"/>
      <c r="BD40" s="647"/>
      <c r="BE40" s="647"/>
      <c r="BF40" s="670"/>
      <c r="BG40" s="675" t="s">
        <v>333</v>
      </c>
      <c r="BH40" s="676"/>
      <c r="BI40" s="676"/>
      <c r="BJ40" s="676"/>
      <c r="BK40" s="676"/>
      <c r="BL40" s="217"/>
      <c r="BM40" s="632" t="s">
        <v>334</v>
      </c>
      <c r="BN40" s="632"/>
      <c r="BO40" s="632"/>
      <c r="BP40" s="632"/>
      <c r="BQ40" s="632"/>
      <c r="BR40" s="632"/>
      <c r="BS40" s="632"/>
      <c r="BT40" s="632"/>
      <c r="BU40" s="633"/>
      <c r="BV40" s="634">
        <v>102</v>
      </c>
      <c r="BW40" s="635"/>
      <c r="BX40" s="635"/>
      <c r="BY40" s="635"/>
      <c r="BZ40" s="635"/>
      <c r="CA40" s="635"/>
      <c r="CB40" s="671"/>
      <c r="CD40" s="631" t="s">
        <v>335</v>
      </c>
      <c r="CE40" s="632"/>
      <c r="CF40" s="632"/>
      <c r="CG40" s="632"/>
      <c r="CH40" s="632"/>
      <c r="CI40" s="632"/>
      <c r="CJ40" s="632"/>
      <c r="CK40" s="632"/>
      <c r="CL40" s="632"/>
      <c r="CM40" s="632"/>
      <c r="CN40" s="632"/>
      <c r="CO40" s="632"/>
      <c r="CP40" s="632"/>
      <c r="CQ40" s="633"/>
      <c r="CR40" s="634" t="s">
        <v>122</v>
      </c>
      <c r="CS40" s="635"/>
      <c r="CT40" s="635"/>
      <c r="CU40" s="635"/>
      <c r="CV40" s="635"/>
      <c r="CW40" s="635"/>
      <c r="CX40" s="635"/>
      <c r="CY40" s="636"/>
      <c r="CZ40" s="637" t="s">
        <v>122</v>
      </c>
      <c r="DA40" s="649"/>
      <c r="DB40" s="649"/>
      <c r="DC40" s="650"/>
      <c r="DD40" s="640" t="s">
        <v>122</v>
      </c>
      <c r="DE40" s="635"/>
      <c r="DF40" s="635"/>
      <c r="DG40" s="635"/>
      <c r="DH40" s="635"/>
      <c r="DI40" s="635"/>
      <c r="DJ40" s="635"/>
      <c r="DK40" s="636"/>
      <c r="DL40" s="640" t="s">
        <v>122</v>
      </c>
      <c r="DM40" s="635"/>
      <c r="DN40" s="635"/>
      <c r="DO40" s="635"/>
      <c r="DP40" s="635"/>
      <c r="DQ40" s="635"/>
      <c r="DR40" s="635"/>
      <c r="DS40" s="635"/>
      <c r="DT40" s="635"/>
      <c r="DU40" s="635"/>
      <c r="DV40" s="636"/>
      <c r="DW40" s="637" t="s">
        <v>122</v>
      </c>
      <c r="DX40" s="649"/>
      <c r="DY40" s="649"/>
      <c r="DZ40" s="649"/>
      <c r="EA40" s="649"/>
      <c r="EB40" s="649"/>
      <c r="EC40" s="661"/>
    </row>
    <row r="41" spans="2:133" ht="11.25" customHeight="1" x14ac:dyDescent="0.15">
      <c r="B41" s="615" t="s">
        <v>336</v>
      </c>
      <c r="C41" s="616"/>
      <c r="D41" s="616"/>
      <c r="E41" s="616"/>
      <c r="F41" s="616"/>
      <c r="G41" s="616"/>
      <c r="H41" s="616"/>
      <c r="I41" s="616"/>
      <c r="J41" s="616"/>
      <c r="K41" s="616"/>
      <c r="L41" s="616"/>
      <c r="M41" s="616"/>
      <c r="N41" s="616"/>
      <c r="O41" s="616"/>
      <c r="P41" s="616"/>
      <c r="Q41" s="617"/>
      <c r="R41" s="618">
        <v>11104890</v>
      </c>
      <c r="S41" s="659"/>
      <c r="T41" s="659"/>
      <c r="U41" s="659"/>
      <c r="V41" s="659"/>
      <c r="W41" s="659"/>
      <c r="X41" s="659"/>
      <c r="Y41" s="662"/>
      <c r="Z41" s="663">
        <v>100</v>
      </c>
      <c r="AA41" s="663"/>
      <c r="AB41" s="663"/>
      <c r="AC41" s="663"/>
      <c r="AD41" s="664">
        <v>4112210</v>
      </c>
      <c r="AE41" s="664"/>
      <c r="AF41" s="664"/>
      <c r="AG41" s="664"/>
      <c r="AH41" s="664"/>
      <c r="AI41" s="664"/>
      <c r="AJ41" s="664"/>
      <c r="AK41" s="664"/>
      <c r="AL41" s="621">
        <v>100</v>
      </c>
      <c r="AM41" s="665"/>
      <c r="AN41" s="665"/>
      <c r="AO41" s="666"/>
      <c r="AQ41" s="667" t="s">
        <v>337</v>
      </c>
      <c r="AR41" s="668"/>
      <c r="AS41" s="668"/>
      <c r="AT41" s="668"/>
      <c r="AU41" s="668"/>
      <c r="AV41" s="668"/>
      <c r="AW41" s="668"/>
      <c r="AX41" s="668"/>
      <c r="AY41" s="669"/>
      <c r="AZ41" s="634">
        <v>127115</v>
      </c>
      <c r="BA41" s="635"/>
      <c r="BB41" s="635"/>
      <c r="BC41" s="635"/>
      <c r="BD41" s="647"/>
      <c r="BE41" s="647"/>
      <c r="BF41" s="670"/>
      <c r="BG41" s="675"/>
      <c r="BH41" s="676"/>
      <c r="BI41" s="676"/>
      <c r="BJ41" s="676"/>
      <c r="BK41" s="676"/>
      <c r="BL41" s="217"/>
      <c r="BM41" s="632" t="s">
        <v>338</v>
      </c>
      <c r="BN41" s="632"/>
      <c r="BO41" s="632"/>
      <c r="BP41" s="632"/>
      <c r="BQ41" s="632"/>
      <c r="BR41" s="632"/>
      <c r="BS41" s="632"/>
      <c r="BT41" s="632"/>
      <c r="BU41" s="633"/>
      <c r="BV41" s="634" t="s">
        <v>122</v>
      </c>
      <c r="BW41" s="635"/>
      <c r="BX41" s="635"/>
      <c r="BY41" s="635"/>
      <c r="BZ41" s="635"/>
      <c r="CA41" s="635"/>
      <c r="CB41" s="671"/>
      <c r="CD41" s="631" t="s">
        <v>339</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15">
      <c r="AQ42" s="679" t="s">
        <v>340</v>
      </c>
      <c r="AR42" s="680"/>
      <c r="AS42" s="680"/>
      <c r="AT42" s="680"/>
      <c r="AU42" s="680"/>
      <c r="AV42" s="680"/>
      <c r="AW42" s="680"/>
      <c r="AX42" s="680"/>
      <c r="AY42" s="681"/>
      <c r="AZ42" s="618">
        <v>522262</v>
      </c>
      <c r="BA42" s="659"/>
      <c r="BB42" s="659"/>
      <c r="BC42" s="659"/>
      <c r="BD42" s="619"/>
      <c r="BE42" s="619"/>
      <c r="BF42" s="682"/>
      <c r="BG42" s="677"/>
      <c r="BH42" s="678"/>
      <c r="BI42" s="678"/>
      <c r="BJ42" s="678"/>
      <c r="BK42" s="678"/>
      <c r="BL42" s="218"/>
      <c r="BM42" s="616" t="s">
        <v>341</v>
      </c>
      <c r="BN42" s="616"/>
      <c r="BO42" s="616"/>
      <c r="BP42" s="616"/>
      <c r="BQ42" s="616"/>
      <c r="BR42" s="616"/>
      <c r="BS42" s="616"/>
      <c r="BT42" s="616"/>
      <c r="BU42" s="617"/>
      <c r="BV42" s="618">
        <v>443</v>
      </c>
      <c r="BW42" s="659"/>
      <c r="BX42" s="659"/>
      <c r="BY42" s="659"/>
      <c r="BZ42" s="659"/>
      <c r="CA42" s="659"/>
      <c r="CB42" s="660"/>
      <c r="CD42" s="631" t="s">
        <v>342</v>
      </c>
      <c r="CE42" s="632"/>
      <c r="CF42" s="632"/>
      <c r="CG42" s="632"/>
      <c r="CH42" s="632"/>
      <c r="CI42" s="632"/>
      <c r="CJ42" s="632"/>
      <c r="CK42" s="632"/>
      <c r="CL42" s="632"/>
      <c r="CM42" s="632"/>
      <c r="CN42" s="632"/>
      <c r="CO42" s="632"/>
      <c r="CP42" s="632"/>
      <c r="CQ42" s="633"/>
      <c r="CR42" s="634">
        <v>1018715</v>
      </c>
      <c r="CS42" s="647"/>
      <c r="CT42" s="647"/>
      <c r="CU42" s="647"/>
      <c r="CV42" s="647"/>
      <c r="CW42" s="647"/>
      <c r="CX42" s="647"/>
      <c r="CY42" s="648"/>
      <c r="CZ42" s="637">
        <v>10</v>
      </c>
      <c r="DA42" s="649"/>
      <c r="DB42" s="649"/>
      <c r="DC42" s="650"/>
      <c r="DD42" s="640">
        <v>200332</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15">
      <c r="B43" s="208" t="s">
        <v>343</v>
      </c>
      <c r="CD43" s="631" t="s">
        <v>344</v>
      </c>
      <c r="CE43" s="632"/>
      <c r="CF43" s="632"/>
      <c r="CG43" s="632"/>
      <c r="CH43" s="632"/>
      <c r="CI43" s="632"/>
      <c r="CJ43" s="632"/>
      <c r="CK43" s="632"/>
      <c r="CL43" s="632"/>
      <c r="CM43" s="632"/>
      <c r="CN43" s="632"/>
      <c r="CO43" s="632"/>
      <c r="CP43" s="632"/>
      <c r="CQ43" s="633"/>
      <c r="CR43" s="634">
        <v>79848</v>
      </c>
      <c r="CS43" s="647"/>
      <c r="CT43" s="647"/>
      <c r="CU43" s="647"/>
      <c r="CV43" s="647"/>
      <c r="CW43" s="647"/>
      <c r="CX43" s="647"/>
      <c r="CY43" s="648"/>
      <c r="CZ43" s="637">
        <v>0.8</v>
      </c>
      <c r="DA43" s="649"/>
      <c r="DB43" s="649"/>
      <c r="DC43" s="650"/>
      <c r="DD43" s="640">
        <v>61263</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15">
      <c r="B44" s="651" t="s">
        <v>345</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293</v>
      </c>
      <c r="CE44" s="654"/>
      <c r="CF44" s="631" t="s">
        <v>346</v>
      </c>
      <c r="CG44" s="632"/>
      <c r="CH44" s="632"/>
      <c r="CI44" s="632"/>
      <c r="CJ44" s="632"/>
      <c r="CK44" s="632"/>
      <c r="CL44" s="632"/>
      <c r="CM44" s="632"/>
      <c r="CN44" s="632"/>
      <c r="CO44" s="632"/>
      <c r="CP44" s="632"/>
      <c r="CQ44" s="633"/>
      <c r="CR44" s="634">
        <v>807713</v>
      </c>
      <c r="CS44" s="635"/>
      <c r="CT44" s="635"/>
      <c r="CU44" s="635"/>
      <c r="CV44" s="635"/>
      <c r="CW44" s="635"/>
      <c r="CX44" s="635"/>
      <c r="CY44" s="636"/>
      <c r="CZ44" s="637">
        <v>7.9</v>
      </c>
      <c r="DA44" s="638"/>
      <c r="DB44" s="638"/>
      <c r="DC44" s="639"/>
      <c r="DD44" s="640">
        <v>132362</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15">
      <c r="B45" s="651" t="s">
        <v>347</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348</v>
      </c>
      <c r="CG45" s="632"/>
      <c r="CH45" s="632"/>
      <c r="CI45" s="632"/>
      <c r="CJ45" s="632"/>
      <c r="CK45" s="632"/>
      <c r="CL45" s="632"/>
      <c r="CM45" s="632"/>
      <c r="CN45" s="632"/>
      <c r="CO45" s="632"/>
      <c r="CP45" s="632"/>
      <c r="CQ45" s="633"/>
      <c r="CR45" s="634">
        <v>557778</v>
      </c>
      <c r="CS45" s="647"/>
      <c r="CT45" s="647"/>
      <c r="CU45" s="647"/>
      <c r="CV45" s="647"/>
      <c r="CW45" s="647"/>
      <c r="CX45" s="647"/>
      <c r="CY45" s="648"/>
      <c r="CZ45" s="637">
        <v>5.5</v>
      </c>
      <c r="DA45" s="649"/>
      <c r="DB45" s="649"/>
      <c r="DC45" s="650"/>
      <c r="DD45" s="640">
        <v>37349</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15">
      <c r="B46" s="219"/>
      <c r="CD46" s="655"/>
      <c r="CE46" s="656"/>
      <c r="CF46" s="631" t="s">
        <v>349</v>
      </c>
      <c r="CG46" s="632"/>
      <c r="CH46" s="632"/>
      <c r="CI46" s="632"/>
      <c r="CJ46" s="632"/>
      <c r="CK46" s="632"/>
      <c r="CL46" s="632"/>
      <c r="CM46" s="632"/>
      <c r="CN46" s="632"/>
      <c r="CO46" s="632"/>
      <c r="CP46" s="632"/>
      <c r="CQ46" s="633"/>
      <c r="CR46" s="634">
        <v>216448</v>
      </c>
      <c r="CS46" s="635"/>
      <c r="CT46" s="635"/>
      <c r="CU46" s="635"/>
      <c r="CV46" s="635"/>
      <c r="CW46" s="635"/>
      <c r="CX46" s="635"/>
      <c r="CY46" s="636"/>
      <c r="CZ46" s="637">
        <v>2.1</v>
      </c>
      <c r="DA46" s="638"/>
      <c r="DB46" s="638"/>
      <c r="DC46" s="639"/>
      <c r="DD46" s="640">
        <v>85854</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15">
      <c r="B47" s="219"/>
      <c r="CD47" s="655"/>
      <c r="CE47" s="656"/>
      <c r="CF47" s="631" t="s">
        <v>350</v>
      </c>
      <c r="CG47" s="632"/>
      <c r="CH47" s="632"/>
      <c r="CI47" s="632"/>
      <c r="CJ47" s="632"/>
      <c r="CK47" s="632"/>
      <c r="CL47" s="632"/>
      <c r="CM47" s="632"/>
      <c r="CN47" s="632"/>
      <c r="CO47" s="632"/>
      <c r="CP47" s="632"/>
      <c r="CQ47" s="633"/>
      <c r="CR47" s="634">
        <v>211002</v>
      </c>
      <c r="CS47" s="647"/>
      <c r="CT47" s="647"/>
      <c r="CU47" s="647"/>
      <c r="CV47" s="647"/>
      <c r="CW47" s="647"/>
      <c r="CX47" s="647"/>
      <c r="CY47" s="648"/>
      <c r="CZ47" s="637">
        <v>2.1</v>
      </c>
      <c r="DA47" s="649"/>
      <c r="DB47" s="649"/>
      <c r="DC47" s="650"/>
      <c r="DD47" s="640">
        <v>67970</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x14ac:dyDescent="0.15">
      <c r="B48" s="219"/>
      <c r="CD48" s="657"/>
      <c r="CE48" s="658"/>
      <c r="CF48" s="631" t="s">
        <v>351</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15">
      <c r="B49" s="219"/>
      <c r="CD49" s="615" t="s">
        <v>352</v>
      </c>
      <c r="CE49" s="616"/>
      <c r="CF49" s="616"/>
      <c r="CG49" s="616"/>
      <c r="CH49" s="616"/>
      <c r="CI49" s="616"/>
      <c r="CJ49" s="616"/>
      <c r="CK49" s="616"/>
      <c r="CL49" s="616"/>
      <c r="CM49" s="616"/>
      <c r="CN49" s="616"/>
      <c r="CO49" s="616"/>
      <c r="CP49" s="616"/>
      <c r="CQ49" s="617"/>
      <c r="CR49" s="618">
        <v>10232813</v>
      </c>
      <c r="CS49" s="619"/>
      <c r="CT49" s="619"/>
      <c r="CU49" s="619"/>
      <c r="CV49" s="619"/>
      <c r="CW49" s="619"/>
      <c r="CX49" s="619"/>
      <c r="CY49" s="620"/>
      <c r="CZ49" s="621">
        <v>100</v>
      </c>
      <c r="DA49" s="622"/>
      <c r="DB49" s="622"/>
      <c r="DC49" s="623"/>
      <c r="DD49" s="624">
        <v>5026886</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cGPRA1Iu6XqlLW/76MSm3ob1mGLwDtb30spOdAFpAXt8+2WH67uXTb63WMfmXaC7nSrL7JVFN15rSHaaUonzsg==" saltValue="8+Q/B3ylscIO7uusaE0Q6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44" orientation="portrait"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25" customWidth="1"/>
    <col min="131" max="131" width="1.625" style="225" customWidth="1"/>
    <col min="132" max="16384" width="9" style="225" hidden="1"/>
  </cols>
  <sheetData>
    <row r="1" spans="1:131" ht="11.25" customHeight="1" thickBot="1" x14ac:dyDescent="0.2">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
      <c r="A2" s="1103" t="s">
        <v>353</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354</v>
      </c>
      <c r="DK2" s="1105"/>
      <c r="DL2" s="1105"/>
      <c r="DM2" s="1105"/>
      <c r="DN2" s="1105"/>
      <c r="DO2" s="1106"/>
      <c r="DP2" s="222"/>
      <c r="DQ2" s="1104" t="s">
        <v>355</v>
      </c>
      <c r="DR2" s="1105"/>
      <c r="DS2" s="1105"/>
      <c r="DT2" s="1105"/>
      <c r="DU2" s="1105"/>
      <c r="DV2" s="1105"/>
      <c r="DW2" s="1105"/>
      <c r="DX2" s="1105"/>
      <c r="DY2" s="1105"/>
      <c r="DZ2" s="1106"/>
      <c r="EA2" s="224"/>
    </row>
    <row r="3" spans="1:131" ht="11.25" customHeight="1" x14ac:dyDescent="0.15">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
      <c r="A4" s="1072" t="s">
        <v>356</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357</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15">
      <c r="A5" s="1008" t="s">
        <v>358</v>
      </c>
      <c r="B5" s="1009"/>
      <c r="C5" s="1009"/>
      <c r="D5" s="1009"/>
      <c r="E5" s="1009"/>
      <c r="F5" s="1009"/>
      <c r="G5" s="1009"/>
      <c r="H5" s="1009"/>
      <c r="I5" s="1009"/>
      <c r="J5" s="1009"/>
      <c r="K5" s="1009"/>
      <c r="L5" s="1009"/>
      <c r="M5" s="1009"/>
      <c r="N5" s="1009"/>
      <c r="O5" s="1009"/>
      <c r="P5" s="1010"/>
      <c r="Q5" s="1014" t="s">
        <v>359</v>
      </c>
      <c r="R5" s="1015"/>
      <c r="S5" s="1015"/>
      <c r="T5" s="1015"/>
      <c r="U5" s="1016"/>
      <c r="V5" s="1014" t="s">
        <v>360</v>
      </c>
      <c r="W5" s="1015"/>
      <c r="X5" s="1015"/>
      <c r="Y5" s="1015"/>
      <c r="Z5" s="1016"/>
      <c r="AA5" s="1014" t="s">
        <v>361</v>
      </c>
      <c r="AB5" s="1015"/>
      <c r="AC5" s="1015"/>
      <c r="AD5" s="1015"/>
      <c r="AE5" s="1015"/>
      <c r="AF5" s="1107" t="s">
        <v>362</v>
      </c>
      <c r="AG5" s="1015"/>
      <c r="AH5" s="1015"/>
      <c r="AI5" s="1015"/>
      <c r="AJ5" s="1028"/>
      <c r="AK5" s="1015" t="s">
        <v>363</v>
      </c>
      <c r="AL5" s="1015"/>
      <c r="AM5" s="1015"/>
      <c r="AN5" s="1015"/>
      <c r="AO5" s="1016"/>
      <c r="AP5" s="1014" t="s">
        <v>364</v>
      </c>
      <c r="AQ5" s="1015"/>
      <c r="AR5" s="1015"/>
      <c r="AS5" s="1015"/>
      <c r="AT5" s="1016"/>
      <c r="AU5" s="1014" t="s">
        <v>365</v>
      </c>
      <c r="AV5" s="1015"/>
      <c r="AW5" s="1015"/>
      <c r="AX5" s="1015"/>
      <c r="AY5" s="1028"/>
      <c r="AZ5" s="226"/>
      <c r="BA5" s="226"/>
      <c r="BB5" s="226"/>
      <c r="BC5" s="226"/>
      <c r="BD5" s="226"/>
      <c r="BE5" s="227"/>
      <c r="BF5" s="227"/>
      <c r="BG5" s="227"/>
      <c r="BH5" s="227"/>
      <c r="BI5" s="227"/>
      <c r="BJ5" s="227"/>
      <c r="BK5" s="227"/>
      <c r="BL5" s="227"/>
      <c r="BM5" s="227"/>
      <c r="BN5" s="227"/>
      <c r="BO5" s="227"/>
      <c r="BP5" s="227"/>
      <c r="BQ5" s="1008" t="s">
        <v>366</v>
      </c>
      <c r="BR5" s="1009"/>
      <c r="BS5" s="1009"/>
      <c r="BT5" s="1009"/>
      <c r="BU5" s="1009"/>
      <c r="BV5" s="1009"/>
      <c r="BW5" s="1009"/>
      <c r="BX5" s="1009"/>
      <c r="BY5" s="1009"/>
      <c r="BZ5" s="1009"/>
      <c r="CA5" s="1009"/>
      <c r="CB5" s="1009"/>
      <c r="CC5" s="1009"/>
      <c r="CD5" s="1009"/>
      <c r="CE5" s="1009"/>
      <c r="CF5" s="1009"/>
      <c r="CG5" s="1010"/>
      <c r="CH5" s="1014" t="s">
        <v>367</v>
      </c>
      <c r="CI5" s="1015"/>
      <c r="CJ5" s="1015"/>
      <c r="CK5" s="1015"/>
      <c r="CL5" s="1016"/>
      <c r="CM5" s="1014" t="s">
        <v>368</v>
      </c>
      <c r="CN5" s="1015"/>
      <c r="CO5" s="1015"/>
      <c r="CP5" s="1015"/>
      <c r="CQ5" s="1016"/>
      <c r="CR5" s="1014" t="s">
        <v>369</v>
      </c>
      <c r="CS5" s="1015"/>
      <c r="CT5" s="1015"/>
      <c r="CU5" s="1015"/>
      <c r="CV5" s="1016"/>
      <c r="CW5" s="1014" t="s">
        <v>370</v>
      </c>
      <c r="CX5" s="1015"/>
      <c r="CY5" s="1015"/>
      <c r="CZ5" s="1015"/>
      <c r="DA5" s="1016"/>
      <c r="DB5" s="1014" t="s">
        <v>371</v>
      </c>
      <c r="DC5" s="1015"/>
      <c r="DD5" s="1015"/>
      <c r="DE5" s="1015"/>
      <c r="DF5" s="1016"/>
      <c r="DG5" s="1097" t="s">
        <v>372</v>
      </c>
      <c r="DH5" s="1098"/>
      <c r="DI5" s="1098"/>
      <c r="DJ5" s="1098"/>
      <c r="DK5" s="1099"/>
      <c r="DL5" s="1097" t="s">
        <v>373</v>
      </c>
      <c r="DM5" s="1098"/>
      <c r="DN5" s="1098"/>
      <c r="DO5" s="1098"/>
      <c r="DP5" s="1099"/>
      <c r="DQ5" s="1014" t="s">
        <v>374</v>
      </c>
      <c r="DR5" s="1015"/>
      <c r="DS5" s="1015"/>
      <c r="DT5" s="1015"/>
      <c r="DU5" s="1016"/>
      <c r="DV5" s="1014" t="s">
        <v>365</v>
      </c>
      <c r="DW5" s="1015"/>
      <c r="DX5" s="1015"/>
      <c r="DY5" s="1015"/>
      <c r="DZ5" s="1028"/>
      <c r="EA5" s="228"/>
    </row>
    <row r="6" spans="1:131" s="229" customFormat="1" ht="26.25" customHeight="1" thickBot="1" x14ac:dyDescent="0.2">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8"/>
    </row>
    <row r="7" spans="1:131" s="229" customFormat="1" ht="26.25" customHeight="1" thickTop="1" x14ac:dyDescent="0.15">
      <c r="A7" s="230">
        <v>1</v>
      </c>
      <c r="B7" s="1060" t="s">
        <v>375</v>
      </c>
      <c r="C7" s="1061"/>
      <c r="D7" s="1061"/>
      <c r="E7" s="1061"/>
      <c r="F7" s="1061"/>
      <c r="G7" s="1061"/>
      <c r="H7" s="1061"/>
      <c r="I7" s="1061"/>
      <c r="J7" s="1061"/>
      <c r="K7" s="1061"/>
      <c r="L7" s="1061"/>
      <c r="M7" s="1061"/>
      <c r="N7" s="1061"/>
      <c r="O7" s="1061"/>
      <c r="P7" s="1062"/>
      <c r="Q7" s="1115">
        <v>11105</v>
      </c>
      <c r="R7" s="1116"/>
      <c r="S7" s="1116"/>
      <c r="T7" s="1116"/>
      <c r="U7" s="1116"/>
      <c r="V7" s="1116">
        <v>10233</v>
      </c>
      <c r="W7" s="1116"/>
      <c r="X7" s="1116"/>
      <c r="Y7" s="1116"/>
      <c r="Z7" s="1116"/>
      <c r="AA7" s="1116">
        <v>872</v>
      </c>
      <c r="AB7" s="1116"/>
      <c r="AC7" s="1116"/>
      <c r="AD7" s="1116"/>
      <c r="AE7" s="1117"/>
      <c r="AF7" s="1118">
        <v>853</v>
      </c>
      <c r="AG7" s="1119"/>
      <c r="AH7" s="1119"/>
      <c r="AI7" s="1119"/>
      <c r="AJ7" s="1120"/>
      <c r="AK7" s="1121"/>
      <c r="AL7" s="1122"/>
      <c r="AM7" s="1122"/>
      <c r="AN7" s="1122"/>
      <c r="AO7" s="1122"/>
      <c r="AP7" s="1122">
        <v>10283</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0">
        <v>1</v>
      </c>
      <c r="BR7" s="231"/>
      <c r="BS7" s="1112"/>
      <c r="BT7" s="1113"/>
      <c r="BU7" s="1113"/>
      <c r="BV7" s="1113"/>
      <c r="BW7" s="1113"/>
      <c r="BX7" s="1113"/>
      <c r="BY7" s="1113"/>
      <c r="BZ7" s="1113"/>
      <c r="CA7" s="1113"/>
      <c r="CB7" s="1113"/>
      <c r="CC7" s="1113"/>
      <c r="CD7" s="1113"/>
      <c r="CE7" s="1113"/>
      <c r="CF7" s="1113"/>
      <c r="CG7" s="1125"/>
      <c r="CH7" s="1109"/>
      <c r="CI7" s="1110"/>
      <c r="CJ7" s="1110"/>
      <c r="CK7" s="1110"/>
      <c r="CL7" s="1111"/>
      <c r="CM7" s="1109"/>
      <c r="CN7" s="1110"/>
      <c r="CO7" s="1110"/>
      <c r="CP7" s="1110"/>
      <c r="CQ7" s="1111"/>
      <c r="CR7" s="1109"/>
      <c r="CS7" s="1110"/>
      <c r="CT7" s="1110"/>
      <c r="CU7" s="1110"/>
      <c r="CV7" s="1111"/>
      <c r="CW7" s="1109"/>
      <c r="CX7" s="1110"/>
      <c r="CY7" s="1110"/>
      <c r="CZ7" s="1110"/>
      <c r="DA7" s="1111"/>
      <c r="DB7" s="1109"/>
      <c r="DC7" s="1110"/>
      <c r="DD7" s="1110"/>
      <c r="DE7" s="1110"/>
      <c r="DF7" s="1111"/>
      <c r="DG7" s="1109"/>
      <c r="DH7" s="1110"/>
      <c r="DI7" s="1110"/>
      <c r="DJ7" s="1110"/>
      <c r="DK7" s="1111"/>
      <c r="DL7" s="1109"/>
      <c r="DM7" s="1110"/>
      <c r="DN7" s="1110"/>
      <c r="DO7" s="1110"/>
      <c r="DP7" s="1111"/>
      <c r="DQ7" s="1109"/>
      <c r="DR7" s="1110"/>
      <c r="DS7" s="1110"/>
      <c r="DT7" s="1110"/>
      <c r="DU7" s="1111"/>
      <c r="DV7" s="1112"/>
      <c r="DW7" s="1113"/>
      <c r="DX7" s="1113"/>
      <c r="DY7" s="1113"/>
      <c r="DZ7" s="1114"/>
      <c r="EA7" s="228"/>
    </row>
    <row r="8" spans="1:131" s="229" customFormat="1" ht="26.25" customHeight="1" x14ac:dyDescent="0.15">
      <c r="A8" s="232">
        <v>2</v>
      </c>
      <c r="B8" s="1043"/>
      <c r="C8" s="1044"/>
      <c r="D8" s="1044"/>
      <c r="E8" s="1044"/>
      <c r="F8" s="1044"/>
      <c r="G8" s="1044"/>
      <c r="H8" s="1044"/>
      <c r="I8" s="1044"/>
      <c r="J8" s="1044"/>
      <c r="K8" s="1044"/>
      <c r="L8" s="1044"/>
      <c r="M8" s="1044"/>
      <c r="N8" s="1044"/>
      <c r="O8" s="1044"/>
      <c r="P8" s="1045"/>
      <c r="Q8" s="1051"/>
      <c r="R8" s="1052"/>
      <c r="S8" s="1052"/>
      <c r="T8" s="1052"/>
      <c r="U8" s="1052"/>
      <c r="V8" s="1052"/>
      <c r="W8" s="1052"/>
      <c r="X8" s="1052"/>
      <c r="Y8" s="1052"/>
      <c r="Z8" s="1052"/>
      <c r="AA8" s="1052"/>
      <c r="AB8" s="1052"/>
      <c r="AC8" s="1052"/>
      <c r="AD8" s="1052"/>
      <c r="AE8" s="1053"/>
      <c r="AF8" s="1048"/>
      <c r="AG8" s="1049"/>
      <c r="AH8" s="1049"/>
      <c r="AI8" s="1049"/>
      <c r="AJ8" s="1050"/>
      <c r="AK8" s="1093"/>
      <c r="AL8" s="1094"/>
      <c r="AM8" s="1094"/>
      <c r="AN8" s="1094"/>
      <c r="AO8" s="1094"/>
      <c r="AP8" s="1094"/>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2">
        <v>2</v>
      </c>
      <c r="BR8" s="233"/>
      <c r="BS8" s="1005"/>
      <c r="BT8" s="1006"/>
      <c r="BU8" s="1006"/>
      <c r="BV8" s="1006"/>
      <c r="BW8" s="1006"/>
      <c r="BX8" s="1006"/>
      <c r="BY8" s="1006"/>
      <c r="BZ8" s="1006"/>
      <c r="CA8" s="1006"/>
      <c r="CB8" s="1006"/>
      <c r="CC8" s="1006"/>
      <c r="CD8" s="1006"/>
      <c r="CE8" s="1006"/>
      <c r="CF8" s="1006"/>
      <c r="CG8" s="1027"/>
      <c r="CH8" s="1002"/>
      <c r="CI8" s="1003"/>
      <c r="CJ8" s="1003"/>
      <c r="CK8" s="1003"/>
      <c r="CL8" s="1004"/>
      <c r="CM8" s="1002"/>
      <c r="CN8" s="1003"/>
      <c r="CO8" s="1003"/>
      <c r="CP8" s="1003"/>
      <c r="CQ8" s="1004"/>
      <c r="CR8" s="1002"/>
      <c r="CS8" s="1003"/>
      <c r="CT8" s="1003"/>
      <c r="CU8" s="1003"/>
      <c r="CV8" s="1004"/>
      <c r="CW8" s="1002"/>
      <c r="CX8" s="1003"/>
      <c r="CY8" s="1003"/>
      <c r="CZ8" s="1003"/>
      <c r="DA8" s="1004"/>
      <c r="DB8" s="1002"/>
      <c r="DC8" s="1003"/>
      <c r="DD8" s="1003"/>
      <c r="DE8" s="1003"/>
      <c r="DF8" s="1004"/>
      <c r="DG8" s="1002"/>
      <c r="DH8" s="1003"/>
      <c r="DI8" s="1003"/>
      <c r="DJ8" s="1003"/>
      <c r="DK8" s="1004"/>
      <c r="DL8" s="1002"/>
      <c r="DM8" s="1003"/>
      <c r="DN8" s="1003"/>
      <c r="DO8" s="1003"/>
      <c r="DP8" s="1004"/>
      <c r="DQ8" s="1002"/>
      <c r="DR8" s="1003"/>
      <c r="DS8" s="1003"/>
      <c r="DT8" s="1003"/>
      <c r="DU8" s="1004"/>
      <c r="DV8" s="1005"/>
      <c r="DW8" s="1006"/>
      <c r="DX8" s="1006"/>
      <c r="DY8" s="1006"/>
      <c r="DZ8" s="1007"/>
      <c r="EA8" s="228"/>
    </row>
    <row r="9" spans="1:131" s="229" customFormat="1" ht="26.25" customHeight="1" x14ac:dyDescent="0.15">
      <c r="A9" s="232">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3"/>
      <c r="AL9" s="1094"/>
      <c r="AM9" s="1094"/>
      <c r="AN9" s="1094"/>
      <c r="AO9" s="1094"/>
      <c r="AP9" s="1094"/>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2">
        <v>3</v>
      </c>
      <c r="BR9" s="233"/>
      <c r="BS9" s="1005"/>
      <c r="BT9" s="1006"/>
      <c r="BU9" s="1006"/>
      <c r="BV9" s="1006"/>
      <c r="BW9" s="1006"/>
      <c r="BX9" s="1006"/>
      <c r="BY9" s="1006"/>
      <c r="BZ9" s="1006"/>
      <c r="CA9" s="1006"/>
      <c r="CB9" s="1006"/>
      <c r="CC9" s="1006"/>
      <c r="CD9" s="1006"/>
      <c r="CE9" s="1006"/>
      <c r="CF9" s="1006"/>
      <c r="CG9" s="1027"/>
      <c r="CH9" s="1002"/>
      <c r="CI9" s="1003"/>
      <c r="CJ9" s="1003"/>
      <c r="CK9" s="1003"/>
      <c r="CL9" s="1004"/>
      <c r="CM9" s="1002"/>
      <c r="CN9" s="1003"/>
      <c r="CO9" s="1003"/>
      <c r="CP9" s="1003"/>
      <c r="CQ9" s="1004"/>
      <c r="CR9" s="1002"/>
      <c r="CS9" s="1003"/>
      <c r="CT9" s="1003"/>
      <c r="CU9" s="1003"/>
      <c r="CV9" s="1004"/>
      <c r="CW9" s="1002"/>
      <c r="CX9" s="1003"/>
      <c r="CY9" s="1003"/>
      <c r="CZ9" s="1003"/>
      <c r="DA9" s="1004"/>
      <c r="DB9" s="1002"/>
      <c r="DC9" s="1003"/>
      <c r="DD9" s="1003"/>
      <c r="DE9" s="1003"/>
      <c r="DF9" s="1004"/>
      <c r="DG9" s="1002"/>
      <c r="DH9" s="1003"/>
      <c r="DI9" s="1003"/>
      <c r="DJ9" s="1003"/>
      <c r="DK9" s="1004"/>
      <c r="DL9" s="1002"/>
      <c r="DM9" s="1003"/>
      <c r="DN9" s="1003"/>
      <c r="DO9" s="1003"/>
      <c r="DP9" s="1004"/>
      <c r="DQ9" s="1002"/>
      <c r="DR9" s="1003"/>
      <c r="DS9" s="1003"/>
      <c r="DT9" s="1003"/>
      <c r="DU9" s="1004"/>
      <c r="DV9" s="1005"/>
      <c r="DW9" s="1006"/>
      <c r="DX9" s="1006"/>
      <c r="DY9" s="1006"/>
      <c r="DZ9" s="1007"/>
      <c r="EA9" s="228"/>
    </row>
    <row r="10" spans="1:131" s="229" customFormat="1" ht="26.25" customHeight="1" x14ac:dyDescent="0.15">
      <c r="A10" s="232">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2">
        <v>4</v>
      </c>
      <c r="BR10" s="233"/>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8"/>
    </row>
    <row r="11" spans="1:131" s="229" customFormat="1" ht="26.25" customHeight="1" x14ac:dyDescent="0.15">
      <c r="A11" s="232">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2">
        <v>5</v>
      </c>
      <c r="BR11" s="233"/>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8"/>
    </row>
    <row r="12" spans="1:131" s="229" customFormat="1" ht="26.25" customHeight="1" x14ac:dyDescent="0.15">
      <c r="A12" s="232">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2">
        <v>6</v>
      </c>
      <c r="BR12" s="233"/>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8"/>
    </row>
    <row r="13" spans="1:131" s="229" customFormat="1" ht="26.25" customHeight="1" x14ac:dyDescent="0.15">
      <c r="A13" s="232">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2">
        <v>7</v>
      </c>
      <c r="BR13" s="233"/>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8"/>
    </row>
    <row r="14" spans="1:131" s="229" customFormat="1" ht="26.25" customHeight="1" x14ac:dyDescent="0.15">
      <c r="A14" s="232">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2">
        <v>8</v>
      </c>
      <c r="BR14" s="233"/>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8"/>
    </row>
    <row r="15" spans="1:131" s="229" customFormat="1" ht="26.25" customHeight="1" x14ac:dyDescent="0.15">
      <c r="A15" s="232">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2">
        <v>9</v>
      </c>
      <c r="BR15" s="233"/>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8"/>
    </row>
    <row r="16" spans="1:131" s="229" customFormat="1" ht="26.25" customHeight="1" x14ac:dyDescent="0.15">
      <c r="A16" s="232">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2">
        <v>10</v>
      </c>
      <c r="BR16" s="233"/>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8"/>
    </row>
    <row r="17" spans="1:131" s="229" customFormat="1" ht="26.25" customHeight="1" x14ac:dyDescent="0.15">
      <c r="A17" s="232">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2">
        <v>11</v>
      </c>
      <c r="BR17" s="233"/>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8"/>
    </row>
    <row r="18" spans="1:131" s="229" customFormat="1" ht="26.25" customHeight="1" x14ac:dyDescent="0.15">
      <c r="A18" s="232">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2">
        <v>12</v>
      </c>
      <c r="BR18" s="233"/>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8"/>
    </row>
    <row r="19" spans="1:131" s="229" customFormat="1" ht="26.25" customHeight="1" x14ac:dyDescent="0.15">
      <c r="A19" s="232">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2">
        <v>13</v>
      </c>
      <c r="BR19" s="233"/>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8"/>
    </row>
    <row r="20" spans="1:131" s="229" customFormat="1" ht="26.25" customHeight="1" x14ac:dyDescent="0.15">
      <c r="A20" s="232">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2">
        <v>14</v>
      </c>
      <c r="BR20" s="233"/>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8"/>
    </row>
    <row r="21" spans="1:131" s="229" customFormat="1" ht="26.25" customHeight="1" thickBot="1" x14ac:dyDescent="0.2">
      <c r="A21" s="232">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2">
        <v>15</v>
      </c>
      <c r="BR21" s="233"/>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8"/>
    </row>
    <row r="22" spans="1:131" s="229" customFormat="1" ht="26.25" customHeight="1" x14ac:dyDescent="0.15">
      <c r="A22" s="232">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376</v>
      </c>
      <c r="BA22" s="1041"/>
      <c r="BB22" s="1041"/>
      <c r="BC22" s="1041"/>
      <c r="BD22" s="1042"/>
      <c r="BE22" s="227"/>
      <c r="BF22" s="227"/>
      <c r="BG22" s="227"/>
      <c r="BH22" s="227"/>
      <c r="BI22" s="227"/>
      <c r="BJ22" s="227"/>
      <c r="BK22" s="227"/>
      <c r="BL22" s="227"/>
      <c r="BM22" s="227"/>
      <c r="BN22" s="227"/>
      <c r="BO22" s="227"/>
      <c r="BP22" s="227"/>
      <c r="BQ22" s="232">
        <v>16</v>
      </c>
      <c r="BR22" s="233"/>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8"/>
    </row>
    <row r="23" spans="1:131" s="229" customFormat="1" ht="26.25" customHeight="1" thickBot="1" x14ac:dyDescent="0.2">
      <c r="A23" s="234" t="s">
        <v>377</v>
      </c>
      <c r="B23" s="950" t="s">
        <v>378</v>
      </c>
      <c r="C23" s="951"/>
      <c r="D23" s="951"/>
      <c r="E23" s="951"/>
      <c r="F23" s="951"/>
      <c r="G23" s="951"/>
      <c r="H23" s="951"/>
      <c r="I23" s="951"/>
      <c r="J23" s="951"/>
      <c r="K23" s="951"/>
      <c r="L23" s="951"/>
      <c r="M23" s="951"/>
      <c r="N23" s="951"/>
      <c r="O23" s="951"/>
      <c r="P23" s="961"/>
      <c r="Q23" s="1080"/>
      <c r="R23" s="1074"/>
      <c r="S23" s="1074"/>
      <c r="T23" s="1074"/>
      <c r="U23" s="1074"/>
      <c r="V23" s="1074"/>
      <c r="W23" s="1074"/>
      <c r="X23" s="1074"/>
      <c r="Y23" s="1074"/>
      <c r="Z23" s="1074"/>
      <c r="AA23" s="1074"/>
      <c r="AB23" s="1074"/>
      <c r="AC23" s="1074"/>
      <c r="AD23" s="1074"/>
      <c r="AE23" s="1081"/>
      <c r="AF23" s="1082">
        <v>853</v>
      </c>
      <c r="AG23" s="1074"/>
      <c r="AH23" s="1074"/>
      <c r="AI23" s="1074"/>
      <c r="AJ23" s="1083"/>
      <c r="AK23" s="1084"/>
      <c r="AL23" s="1085"/>
      <c r="AM23" s="1085"/>
      <c r="AN23" s="1085"/>
      <c r="AO23" s="1085"/>
      <c r="AP23" s="1074"/>
      <c r="AQ23" s="1074"/>
      <c r="AR23" s="1074"/>
      <c r="AS23" s="1074"/>
      <c r="AT23" s="1074"/>
      <c r="AU23" s="1075"/>
      <c r="AV23" s="1075"/>
      <c r="AW23" s="1075"/>
      <c r="AX23" s="1075"/>
      <c r="AY23" s="1076"/>
      <c r="AZ23" s="1077" t="s">
        <v>122</v>
      </c>
      <c r="BA23" s="1078"/>
      <c r="BB23" s="1078"/>
      <c r="BC23" s="1078"/>
      <c r="BD23" s="1079"/>
      <c r="BE23" s="227"/>
      <c r="BF23" s="227"/>
      <c r="BG23" s="227"/>
      <c r="BH23" s="227"/>
      <c r="BI23" s="227"/>
      <c r="BJ23" s="227"/>
      <c r="BK23" s="227"/>
      <c r="BL23" s="227"/>
      <c r="BM23" s="227"/>
      <c r="BN23" s="227"/>
      <c r="BO23" s="227"/>
      <c r="BP23" s="227"/>
      <c r="BQ23" s="232">
        <v>17</v>
      </c>
      <c r="BR23" s="233"/>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8"/>
    </row>
    <row r="24" spans="1:131" s="229" customFormat="1" ht="26.25" customHeight="1" x14ac:dyDescent="0.15">
      <c r="A24" s="1073" t="s">
        <v>379</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2">
        <v>18</v>
      </c>
      <c r="BR24" s="233"/>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8"/>
    </row>
    <row r="25" spans="1:131" ht="26.25" customHeight="1" thickBot="1" x14ac:dyDescent="0.2">
      <c r="A25" s="1072" t="s">
        <v>380</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5"/>
      <c r="BP25" s="235"/>
      <c r="BQ25" s="232">
        <v>19</v>
      </c>
      <c r="BR25" s="233"/>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15">
      <c r="A26" s="1008" t="s">
        <v>358</v>
      </c>
      <c r="B26" s="1009"/>
      <c r="C26" s="1009"/>
      <c r="D26" s="1009"/>
      <c r="E26" s="1009"/>
      <c r="F26" s="1009"/>
      <c r="G26" s="1009"/>
      <c r="H26" s="1009"/>
      <c r="I26" s="1009"/>
      <c r="J26" s="1009"/>
      <c r="K26" s="1009"/>
      <c r="L26" s="1009"/>
      <c r="M26" s="1009"/>
      <c r="N26" s="1009"/>
      <c r="O26" s="1009"/>
      <c r="P26" s="1010"/>
      <c r="Q26" s="1014" t="s">
        <v>381</v>
      </c>
      <c r="R26" s="1015"/>
      <c r="S26" s="1015"/>
      <c r="T26" s="1015"/>
      <c r="U26" s="1016"/>
      <c r="V26" s="1014" t="s">
        <v>382</v>
      </c>
      <c r="W26" s="1015"/>
      <c r="X26" s="1015"/>
      <c r="Y26" s="1015"/>
      <c r="Z26" s="1016"/>
      <c r="AA26" s="1014" t="s">
        <v>383</v>
      </c>
      <c r="AB26" s="1015"/>
      <c r="AC26" s="1015"/>
      <c r="AD26" s="1015"/>
      <c r="AE26" s="1015"/>
      <c r="AF26" s="1068" t="s">
        <v>384</v>
      </c>
      <c r="AG26" s="1021"/>
      <c r="AH26" s="1021"/>
      <c r="AI26" s="1021"/>
      <c r="AJ26" s="1069"/>
      <c r="AK26" s="1015" t="s">
        <v>385</v>
      </c>
      <c r="AL26" s="1015"/>
      <c r="AM26" s="1015"/>
      <c r="AN26" s="1015"/>
      <c r="AO26" s="1016"/>
      <c r="AP26" s="1014" t="s">
        <v>386</v>
      </c>
      <c r="AQ26" s="1015"/>
      <c r="AR26" s="1015"/>
      <c r="AS26" s="1015"/>
      <c r="AT26" s="1016"/>
      <c r="AU26" s="1014" t="s">
        <v>387</v>
      </c>
      <c r="AV26" s="1015"/>
      <c r="AW26" s="1015"/>
      <c r="AX26" s="1015"/>
      <c r="AY26" s="1016"/>
      <c r="AZ26" s="1014" t="s">
        <v>388</v>
      </c>
      <c r="BA26" s="1015"/>
      <c r="BB26" s="1015"/>
      <c r="BC26" s="1015"/>
      <c r="BD26" s="1016"/>
      <c r="BE26" s="1014" t="s">
        <v>365</v>
      </c>
      <c r="BF26" s="1015"/>
      <c r="BG26" s="1015"/>
      <c r="BH26" s="1015"/>
      <c r="BI26" s="1028"/>
      <c r="BJ26" s="226"/>
      <c r="BK26" s="226"/>
      <c r="BL26" s="226"/>
      <c r="BM26" s="226"/>
      <c r="BN26" s="226"/>
      <c r="BO26" s="235"/>
      <c r="BP26" s="235"/>
      <c r="BQ26" s="232">
        <v>20</v>
      </c>
      <c r="BR26" s="233"/>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5"/>
      <c r="BP27" s="235"/>
      <c r="BQ27" s="232">
        <v>21</v>
      </c>
      <c r="BR27" s="233"/>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15">
      <c r="A28" s="236">
        <v>1</v>
      </c>
      <c r="B28" s="1060" t="s">
        <v>389</v>
      </c>
      <c r="C28" s="1061"/>
      <c r="D28" s="1061"/>
      <c r="E28" s="1061"/>
      <c r="F28" s="1061"/>
      <c r="G28" s="1061"/>
      <c r="H28" s="1061"/>
      <c r="I28" s="1061"/>
      <c r="J28" s="1061"/>
      <c r="K28" s="1061"/>
      <c r="L28" s="1061"/>
      <c r="M28" s="1061"/>
      <c r="N28" s="1061"/>
      <c r="O28" s="1061"/>
      <c r="P28" s="1062"/>
      <c r="Q28" s="1063">
        <v>1440</v>
      </c>
      <c r="R28" s="1064"/>
      <c r="S28" s="1064"/>
      <c r="T28" s="1064"/>
      <c r="U28" s="1064"/>
      <c r="V28" s="1064">
        <v>1414</v>
      </c>
      <c r="W28" s="1064"/>
      <c r="X28" s="1064"/>
      <c r="Y28" s="1064"/>
      <c r="Z28" s="1064"/>
      <c r="AA28" s="1064">
        <v>26</v>
      </c>
      <c r="AB28" s="1064"/>
      <c r="AC28" s="1064"/>
      <c r="AD28" s="1064"/>
      <c r="AE28" s="1065"/>
      <c r="AF28" s="1066">
        <v>26</v>
      </c>
      <c r="AG28" s="1064"/>
      <c r="AH28" s="1064"/>
      <c r="AI28" s="1064"/>
      <c r="AJ28" s="1067"/>
      <c r="AK28" s="1055">
        <v>127</v>
      </c>
      <c r="AL28" s="1056"/>
      <c r="AM28" s="1056"/>
      <c r="AN28" s="1056"/>
      <c r="AO28" s="1056"/>
      <c r="AP28" s="1056"/>
      <c r="AQ28" s="1056"/>
      <c r="AR28" s="1056"/>
      <c r="AS28" s="1056"/>
      <c r="AT28" s="1056"/>
      <c r="AU28" s="1056"/>
      <c r="AV28" s="1056"/>
      <c r="AW28" s="1056"/>
      <c r="AX28" s="1056"/>
      <c r="AY28" s="1056"/>
      <c r="AZ28" s="1057"/>
      <c r="BA28" s="1057"/>
      <c r="BB28" s="1057"/>
      <c r="BC28" s="1057"/>
      <c r="BD28" s="1057"/>
      <c r="BE28" s="1058"/>
      <c r="BF28" s="1058"/>
      <c r="BG28" s="1058"/>
      <c r="BH28" s="1058"/>
      <c r="BI28" s="1059"/>
      <c r="BJ28" s="226"/>
      <c r="BK28" s="226"/>
      <c r="BL28" s="226"/>
      <c r="BM28" s="226"/>
      <c r="BN28" s="226"/>
      <c r="BO28" s="235"/>
      <c r="BP28" s="235"/>
      <c r="BQ28" s="232">
        <v>22</v>
      </c>
      <c r="BR28" s="233"/>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15">
      <c r="A29" s="236">
        <v>2</v>
      </c>
      <c r="B29" s="1043" t="s">
        <v>390</v>
      </c>
      <c r="C29" s="1044"/>
      <c r="D29" s="1044"/>
      <c r="E29" s="1044"/>
      <c r="F29" s="1044"/>
      <c r="G29" s="1044"/>
      <c r="H29" s="1044"/>
      <c r="I29" s="1044"/>
      <c r="J29" s="1044"/>
      <c r="K29" s="1044"/>
      <c r="L29" s="1044"/>
      <c r="M29" s="1044"/>
      <c r="N29" s="1044"/>
      <c r="O29" s="1044"/>
      <c r="P29" s="1045"/>
      <c r="Q29" s="1051">
        <v>1694</v>
      </c>
      <c r="R29" s="1052"/>
      <c r="S29" s="1052"/>
      <c r="T29" s="1052"/>
      <c r="U29" s="1052"/>
      <c r="V29" s="1052">
        <v>1636</v>
      </c>
      <c r="W29" s="1052"/>
      <c r="X29" s="1052"/>
      <c r="Y29" s="1052"/>
      <c r="Z29" s="1052"/>
      <c r="AA29" s="1052">
        <v>58</v>
      </c>
      <c r="AB29" s="1052"/>
      <c r="AC29" s="1052"/>
      <c r="AD29" s="1052"/>
      <c r="AE29" s="1053"/>
      <c r="AF29" s="1048">
        <v>58</v>
      </c>
      <c r="AG29" s="1049"/>
      <c r="AH29" s="1049"/>
      <c r="AI29" s="1049"/>
      <c r="AJ29" s="1050"/>
      <c r="AK29" s="993">
        <v>257</v>
      </c>
      <c r="AL29" s="984"/>
      <c r="AM29" s="984"/>
      <c r="AN29" s="984"/>
      <c r="AO29" s="984"/>
      <c r="AP29" s="984"/>
      <c r="AQ29" s="984"/>
      <c r="AR29" s="984"/>
      <c r="AS29" s="984"/>
      <c r="AT29" s="984"/>
      <c r="AU29" s="984"/>
      <c r="AV29" s="984"/>
      <c r="AW29" s="984"/>
      <c r="AX29" s="984"/>
      <c r="AY29" s="984"/>
      <c r="AZ29" s="1054"/>
      <c r="BA29" s="1054"/>
      <c r="BB29" s="1054"/>
      <c r="BC29" s="1054"/>
      <c r="BD29" s="1054"/>
      <c r="BE29" s="985"/>
      <c r="BF29" s="985"/>
      <c r="BG29" s="985"/>
      <c r="BH29" s="985"/>
      <c r="BI29" s="986"/>
      <c r="BJ29" s="226"/>
      <c r="BK29" s="226"/>
      <c r="BL29" s="226"/>
      <c r="BM29" s="226"/>
      <c r="BN29" s="226"/>
      <c r="BO29" s="235"/>
      <c r="BP29" s="235"/>
      <c r="BQ29" s="232">
        <v>23</v>
      </c>
      <c r="BR29" s="233"/>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15">
      <c r="A30" s="236">
        <v>3</v>
      </c>
      <c r="B30" s="1043" t="s">
        <v>391</v>
      </c>
      <c r="C30" s="1044"/>
      <c r="D30" s="1044"/>
      <c r="E30" s="1044"/>
      <c r="F30" s="1044"/>
      <c r="G30" s="1044"/>
      <c r="H30" s="1044"/>
      <c r="I30" s="1044"/>
      <c r="J30" s="1044"/>
      <c r="K30" s="1044"/>
      <c r="L30" s="1044"/>
      <c r="M30" s="1044"/>
      <c r="N30" s="1044"/>
      <c r="O30" s="1044"/>
      <c r="P30" s="1045"/>
      <c r="Q30" s="1051">
        <v>185</v>
      </c>
      <c r="R30" s="1052"/>
      <c r="S30" s="1052"/>
      <c r="T30" s="1052"/>
      <c r="U30" s="1052"/>
      <c r="V30" s="1052">
        <v>182</v>
      </c>
      <c r="W30" s="1052"/>
      <c r="X30" s="1052"/>
      <c r="Y30" s="1052"/>
      <c r="Z30" s="1052"/>
      <c r="AA30" s="1052">
        <v>3</v>
      </c>
      <c r="AB30" s="1052"/>
      <c r="AC30" s="1052"/>
      <c r="AD30" s="1052"/>
      <c r="AE30" s="1053"/>
      <c r="AF30" s="1048">
        <v>3</v>
      </c>
      <c r="AG30" s="1049"/>
      <c r="AH30" s="1049"/>
      <c r="AI30" s="1049"/>
      <c r="AJ30" s="1050"/>
      <c r="AK30" s="993">
        <v>61</v>
      </c>
      <c r="AL30" s="984"/>
      <c r="AM30" s="984"/>
      <c r="AN30" s="984"/>
      <c r="AO30" s="984"/>
      <c r="AP30" s="984"/>
      <c r="AQ30" s="984"/>
      <c r="AR30" s="984"/>
      <c r="AS30" s="984"/>
      <c r="AT30" s="984"/>
      <c r="AU30" s="984"/>
      <c r="AV30" s="984"/>
      <c r="AW30" s="984"/>
      <c r="AX30" s="984"/>
      <c r="AY30" s="984"/>
      <c r="AZ30" s="1054"/>
      <c r="BA30" s="1054"/>
      <c r="BB30" s="1054"/>
      <c r="BC30" s="1054"/>
      <c r="BD30" s="1054"/>
      <c r="BE30" s="985"/>
      <c r="BF30" s="985"/>
      <c r="BG30" s="985"/>
      <c r="BH30" s="985"/>
      <c r="BI30" s="986"/>
      <c r="BJ30" s="226"/>
      <c r="BK30" s="226"/>
      <c r="BL30" s="226"/>
      <c r="BM30" s="226"/>
      <c r="BN30" s="226"/>
      <c r="BO30" s="235"/>
      <c r="BP30" s="235"/>
      <c r="BQ30" s="232">
        <v>24</v>
      </c>
      <c r="BR30" s="233"/>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15">
      <c r="A31" s="236">
        <v>4</v>
      </c>
      <c r="B31" s="1043" t="s">
        <v>392</v>
      </c>
      <c r="C31" s="1044"/>
      <c r="D31" s="1044"/>
      <c r="E31" s="1044"/>
      <c r="F31" s="1044"/>
      <c r="G31" s="1044"/>
      <c r="H31" s="1044"/>
      <c r="I31" s="1044"/>
      <c r="J31" s="1044"/>
      <c r="K31" s="1044"/>
      <c r="L31" s="1044"/>
      <c r="M31" s="1044"/>
      <c r="N31" s="1044"/>
      <c r="O31" s="1044"/>
      <c r="P31" s="1045"/>
      <c r="Q31" s="1051">
        <v>154</v>
      </c>
      <c r="R31" s="1052"/>
      <c r="S31" s="1052"/>
      <c r="T31" s="1052"/>
      <c r="U31" s="1052"/>
      <c r="V31" s="1052">
        <v>152</v>
      </c>
      <c r="W31" s="1052"/>
      <c r="X31" s="1052"/>
      <c r="Y31" s="1052"/>
      <c r="Z31" s="1052"/>
      <c r="AA31" s="1052">
        <v>1</v>
      </c>
      <c r="AB31" s="1052"/>
      <c r="AC31" s="1052"/>
      <c r="AD31" s="1052"/>
      <c r="AE31" s="1053"/>
      <c r="AF31" s="1048">
        <v>148</v>
      </c>
      <c r="AG31" s="1049"/>
      <c r="AH31" s="1049"/>
      <c r="AI31" s="1049"/>
      <c r="AJ31" s="1050"/>
      <c r="AK31" s="993">
        <v>1</v>
      </c>
      <c r="AL31" s="984"/>
      <c r="AM31" s="984"/>
      <c r="AN31" s="984"/>
      <c r="AO31" s="984"/>
      <c r="AP31" s="984">
        <v>1062</v>
      </c>
      <c r="AQ31" s="984"/>
      <c r="AR31" s="984"/>
      <c r="AS31" s="984"/>
      <c r="AT31" s="984"/>
      <c r="AU31" s="984"/>
      <c r="AV31" s="984"/>
      <c r="AW31" s="984"/>
      <c r="AX31" s="984"/>
      <c r="AY31" s="984"/>
      <c r="AZ31" s="1054"/>
      <c r="BA31" s="1054"/>
      <c r="BB31" s="1054"/>
      <c r="BC31" s="1054"/>
      <c r="BD31" s="1054"/>
      <c r="BE31" s="985" t="s">
        <v>393</v>
      </c>
      <c r="BF31" s="985"/>
      <c r="BG31" s="985"/>
      <c r="BH31" s="985"/>
      <c r="BI31" s="986"/>
      <c r="BJ31" s="226"/>
      <c r="BK31" s="226"/>
      <c r="BL31" s="226"/>
      <c r="BM31" s="226"/>
      <c r="BN31" s="226"/>
      <c r="BO31" s="235"/>
      <c r="BP31" s="235"/>
      <c r="BQ31" s="232">
        <v>25</v>
      </c>
      <c r="BR31" s="233"/>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15">
      <c r="A32" s="236">
        <v>5</v>
      </c>
      <c r="B32" s="1043"/>
      <c r="C32" s="1044"/>
      <c r="D32" s="1044"/>
      <c r="E32" s="1044"/>
      <c r="F32" s="1044"/>
      <c r="G32" s="1044"/>
      <c r="H32" s="1044"/>
      <c r="I32" s="1044"/>
      <c r="J32" s="1044"/>
      <c r="K32" s="1044"/>
      <c r="L32" s="1044"/>
      <c r="M32" s="1044"/>
      <c r="N32" s="1044"/>
      <c r="O32" s="1044"/>
      <c r="P32" s="1045"/>
      <c r="Q32" s="1051"/>
      <c r="R32" s="1052"/>
      <c r="S32" s="1052"/>
      <c r="T32" s="1052"/>
      <c r="U32" s="1052"/>
      <c r="V32" s="1052"/>
      <c r="W32" s="1052"/>
      <c r="X32" s="1052"/>
      <c r="Y32" s="1052"/>
      <c r="Z32" s="1052"/>
      <c r="AA32" s="1052"/>
      <c r="AB32" s="1052"/>
      <c r="AC32" s="1052"/>
      <c r="AD32" s="1052"/>
      <c r="AE32" s="1053"/>
      <c r="AF32" s="1048"/>
      <c r="AG32" s="1049"/>
      <c r="AH32" s="1049"/>
      <c r="AI32" s="1049"/>
      <c r="AJ32" s="1050"/>
      <c r="AK32" s="993"/>
      <c r="AL32" s="984"/>
      <c r="AM32" s="984"/>
      <c r="AN32" s="984"/>
      <c r="AO32" s="984"/>
      <c r="AP32" s="984"/>
      <c r="AQ32" s="984"/>
      <c r="AR32" s="984"/>
      <c r="AS32" s="984"/>
      <c r="AT32" s="984"/>
      <c r="AU32" s="984"/>
      <c r="AV32" s="984"/>
      <c r="AW32" s="984"/>
      <c r="AX32" s="984"/>
      <c r="AY32" s="984"/>
      <c r="AZ32" s="1054"/>
      <c r="BA32" s="1054"/>
      <c r="BB32" s="1054"/>
      <c r="BC32" s="1054"/>
      <c r="BD32" s="1054"/>
      <c r="BE32" s="985"/>
      <c r="BF32" s="985"/>
      <c r="BG32" s="985"/>
      <c r="BH32" s="985"/>
      <c r="BI32" s="986"/>
      <c r="BJ32" s="226"/>
      <c r="BK32" s="226"/>
      <c r="BL32" s="226"/>
      <c r="BM32" s="226"/>
      <c r="BN32" s="226"/>
      <c r="BO32" s="235"/>
      <c r="BP32" s="235"/>
      <c r="BQ32" s="232">
        <v>26</v>
      </c>
      <c r="BR32" s="233"/>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15">
      <c r="A33" s="236">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6"/>
      <c r="BK33" s="226"/>
      <c r="BL33" s="226"/>
      <c r="BM33" s="226"/>
      <c r="BN33" s="226"/>
      <c r="BO33" s="235"/>
      <c r="BP33" s="235"/>
      <c r="BQ33" s="232">
        <v>27</v>
      </c>
      <c r="BR33" s="233"/>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15">
      <c r="A34" s="236">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5"/>
      <c r="BP34" s="235"/>
      <c r="BQ34" s="232">
        <v>28</v>
      </c>
      <c r="BR34" s="233"/>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15">
      <c r="A35" s="236">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5"/>
      <c r="BP35" s="235"/>
      <c r="BQ35" s="232">
        <v>29</v>
      </c>
      <c r="BR35" s="233"/>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15">
      <c r="A36" s="236">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5"/>
      <c r="BP36" s="235"/>
      <c r="BQ36" s="232">
        <v>30</v>
      </c>
      <c r="BR36" s="233"/>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15">
      <c r="A37" s="236">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5"/>
      <c r="BP37" s="235"/>
      <c r="BQ37" s="232">
        <v>31</v>
      </c>
      <c r="BR37" s="233"/>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15">
      <c r="A38" s="236">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5"/>
      <c r="BP38" s="235"/>
      <c r="BQ38" s="232">
        <v>32</v>
      </c>
      <c r="BR38" s="233"/>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15">
      <c r="A39" s="236">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5"/>
      <c r="BP39" s="235"/>
      <c r="BQ39" s="232">
        <v>33</v>
      </c>
      <c r="BR39" s="233"/>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15">
      <c r="A40" s="232">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5"/>
      <c r="BP40" s="235"/>
      <c r="BQ40" s="232">
        <v>34</v>
      </c>
      <c r="BR40" s="233"/>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15">
      <c r="A41" s="232">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5"/>
      <c r="BP41" s="235"/>
      <c r="BQ41" s="232">
        <v>35</v>
      </c>
      <c r="BR41" s="233"/>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15">
      <c r="A42" s="232">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5"/>
      <c r="BP42" s="235"/>
      <c r="BQ42" s="232">
        <v>36</v>
      </c>
      <c r="BR42" s="233"/>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15">
      <c r="A43" s="232">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5"/>
      <c r="BP43" s="235"/>
      <c r="BQ43" s="232">
        <v>37</v>
      </c>
      <c r="BR43" s="233"/>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15">
      <c r="A44" s="232">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5"/>
      <c r="BP44" s="235"/>
      <c r="BQ44" s="232">
        <v>38</v>
      </c>
      <c r="BR44" s="233"/>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15">
      <c r="A45" s="232">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5"/>
      <c r="BP45" s="235"/>
      <c r="BQ45" s="232">
        <v>39</v>
      </c>
      <c r="BR45" s="233"/>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15">
      <c r="A46" s="232">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5"/>
      <c r="BP46" s="235"/>
      <c r="BQ46" s="232">
        <v>40</v>
      </c>
      <c r="BR46" s="233"/>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15">
      <c r="A47" s="232">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5"/>
      <c r="BP47" s="235"/>
      <c r="BQ47" s="232">
        <v>41</v>
      </c>
      <c r="BR47" s="233"/>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15">
      <c r="A48" s="232">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5"/>
      <c r="BP48" s="235"/>
      <c r="BQ48" s="232">
        <v>42</v>
      </c>
      <c r="BR48" s="233"/>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15">
      <c r="A49" s="232">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5"/>
      <c r="BP49" s="235"/>
      <c r="BQ49" s="232">
        <v>43</v>
      </c>
      <c r="BR49" s="233"/>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15">
      <c r="A50" s="232">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5"/>
      <c r="BP50" s="235"/>
      <c r="BQ50" s="232">
        <v>44</v>
      </c>
      <c r="BR50" s="233"/>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15">
      <c r="A51" s="232">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5"/>
      <c r="BP51" s="235"/>
      <c r="BQ51" s="232">
        <v>45</v>
      </c>
      <c r="BR51" s="233"/>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15">
      <c r="A52" s="232">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5"/>
      <c r="BP52" s="235"/>
      <c r="BQ52" s="232">
        <v>46</v>
      </c>
      <c r="BR52" s="233"/>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15">
      <c r="A53" s="232">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5"/>
      <c r="BP53" s="235"/>
      <c r="BQ53" s="232">
        <v>47</v>
      </c>
      <c r="BR53" s="233"/>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15">
      <c r="A54" s="232">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5"/>
      <c r="BP54" s="235"/>
      <c r="BQ54" s="232">
        <v>48</v>
      </c>
      <c r="BR54" s="233"/>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15">
      <c r="A55" s="232">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5"/>
      <c r="BP55" s="235"/>
      <c r="BQ55" s="232">
        <v>49</v>
      </c>
      <c r="BR55" s="233"/>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15">
      <c r="A56" s="232">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5"/>
      <c r="BP56" s="235"/>
      <c r="BQ56" s="232">
        <v>50</v>
      </c>
      <c r="BR56" s="233"/>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15">
      <c r="A57" s="232">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5"/>
      <c r="BP57" s="235"/>
      <c r="BQ57" s="232">
        <v>51</v>
      </c>
      <c r="BR57" s="233"/>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15">
      <c r="A58" s="232">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5"/>
      <c r="BP58" s="235"/>
      <c r="BQ58" s="232">
        <v>52</v>
      </c>
      <c r="BR58" s="233"/>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15">
      <c r="A59" s="232">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5"/>
      <c r="BP59" s="235"/>
      <c r="BQ59" s="232">
        <v>53</v>
      </c>
      <c r="BR59" s="233"/>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15">
      <c r="A60" s="232">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5"/>
      <c r="BP60" s="235"/>
      <c r="BQ60" s="232">
        <v>54</v>
      </c>
      <c r="BR60" s="233"/>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
      <c r="A61" s="232">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5"/>
      <c r="BP61" s="235"/>
      <c r="BQ61" s="232">
        <v>55</v>
      </c>
      <c r="BR61" s="233"/>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15">
      <c r="A62" s="232">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394</v>
      </c>
      <c r="BK62" s="1041"/>
      <c r="BL62" s="1041"/>
      <c r="BM62" s="1041"/>
      <c r="BN62" s="1042"/>
      <c r="BO62" s="235"/>
      <c r="BP62" s="235"/>
      <c r="BQ62" s="232">
        <v>56</v>
      </c>
      <c r="BR62" s="233"/>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
      <c r="A63" s="234" t="s">
        <v>377</v>
      </c>
      <c r="B63" s="950" t="s">
        <v>395</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236</v>
      </c>
      <c r="AG63" s="972"/>
      <c r="AH63" s="972"/>
      <c r="AI63" s="972"/>
      <c r="AJ63" s="1035"/>
      <c r="AK63" s="1036"/>
      <c r="AL63" s="976"/>
      <c r="AM63" s="976"/>
      <c r="AN63" s="976"/>
      <c r="AO63" s="976"/>
      <c r="AP63" s="972"/>
      <c r="AQ63" s="972"/>
      <c r="AR63" s="972"/>
      <c r="AS63" s="972"/>
      <c r="AT63" s="972"/>
      <c r="AU63" s="972"/>
      <c r="AV63" s="972"/>
      <c r="AW63" s="972"/>
      <c r="AX63" s="972"/>
      <c r="AY63" s="972"/>
      <c r="AZ63" s="1030"/>
      <c r="BA63" s="1030"/>
      <c r="BB63" s="1030"/>
      <c r="BC63" s="1030"/>
      <c r="BD63" s="1030"/>
      <c r="BE63" s="973"/>
      <c r="BF63" s="973"/>
      <c r="BG63" s="973"/>
      <c r="BH63" s="973"/>
      <c r="BI63" s="974"/>
      <c r="BJ63" s="1031" t="s">
        <v>122</v>
      </c>
      <c r="BK63" s="966"/>
      <c r="BL63" s="966"/>
      <c r="BM63" s="966"/>
      <c r="BN63" s="1032"/>
      <c r="BO63" s="235"/>
      <c r="BP63" s="235"/>
      <c r="BQ63" s="232">
        <v>57</v>
      </c>
      <c r="BR63" s="233"/>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15">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
      <c r="A65" s="226" t="s">
        <v>396</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15">
      <c r="A66" s="1008" t="s">
        <v>397</v>
      </c>
      <c r="B66" s="1009"/>
      <c r="C66" s="1009"/>
      <c r="D66" s="1009"/>
      <c r="E66" s="1009"/>
      <c r="F66" s="1009"/>
      <c r="G66" s="1009"/>
      <c r="H66" s="1009"/>
      <c r="I66" s="1009"/>
      <c r="J66" s="1009"/>
      <c r="K66" s="1009"/>
      <c r="L66" s="1009"/>
      <c r="M66" s="1009"/>
      <c r="N66" s="1009"/>
      <c r="O66" s="1009"/>
      <c r="P66" s="1010"/>
      <c r="Q66" s="1014" t="s">
        <v>381</v>
      </c>
      <c r="R66" s="1015"/>
      <c r="S66" s="1015"/>
      <c r="T66" s="1015"/>
      <c r="U66" s="1016"/>
      <c r="V66" s="1014" t="s">
        <v>382</v>
      </c>
      <c r="W66" s="1015"/>
      <c r="X66" s="1015"/>
      <c r="Y66" s="1015"/>
      <c r="Z66" s="1016"/>
      <c r="AA66" s="1014" t="s">
        <v>383</v>
      </c>
      <c r="AB66" s="1015"/>
      <c r="AC66" s="1015"/>
      <c r="AD66" s="1015"/>
      <c r="AE66" s="1016"/>
      <c r="AF66" s="1020" t="s">
        <v>384</v>
      </c>
      <c r="AG66" s="1021"/>
      <c r="AH66" s="1021"/>
      <c r="AI66" s="1021"/>
      <c r="AJ66" s="1022"/>
      <c r="AK66" s="1014" t="s">
        <v>385</v>
      </c>
      <c r="AL66" s="1009"/>
      <c r="AM66" s="1009"/>
      <c r="AN66" s="1009"/>
      <c r="AO66" s="1010"/>
      <c r="AP66" s="1014" t="s">
        <v>386</v>
      </c>
      <c r="AQ66" s="1015"/>
      <c r="AR66" s="1015"/>
      <c r="AS66" s="1015"/>
      <c r="AT66" s="1016"/>
      <c r="AU66" s="1014" t="s">
        <v>398</v>
      </c>
      <c r="AV66" s="1015"/>
      <c r="AW66" s="1015"/>
      <c r="AX66" s="1015"/>
      <c r="AY66" s="1016"/>
      <c r="AZ66" s="1014" t="s">
        <v>365</v>
      </c>
      <c r="BA66" s="1015"/>
      <c r="BB66" s="1015"/>
      <c r="BC66" s="1015"/>
      <c r="BD66" s="1028"/>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15">
      <c r="A68" s="230">
        <v>1</v>
      </c>
      <c r="B68" s="998" t="s">
        <v>544</v>
      </c>
      <c r="C68" s="999"/>
      <c r="D68" s="999"/>
      <c r="E68" s="999"/>
      <c r="F68" s="999"/>
      <c r="G68" s="999"/>
      <c r="H68" s="999"/>
      <c r="I68" s="999"/>
      <c r="J68" s="999"/>
      <c r="K68" s="999"/>
      <c r="L68" s="999"/>
      <c r="M68" s="999"/>
      <c r="N68" s="999"/>
      <c r="O68" s="999"/>
      <c r="P68" s="1000"/>
      <c r="Q68" s="1001">
        <v>196</v>
      </c>
      <c r="R68" s="995"/>
      <c r="S68" s="995"/>
      <c r="T68" s="995"/>
      <c r="U68" s="995"/>
      <c r="V68" s="995">
        <v>177</v>
      </c>
      <c r="W68" s="995"/>
      <c r="X68" s="995"/>
      <c r="Y68" s="995"/>
      <c r="Z68" s="995"/>
      <c r="AA68" s="995">
        <v>19</v>
      </c>
      <c r="AB68" s="995"/>
      <c r="AC68" s="995"/>
      <c r="AD68" s="995"/>
      <c r="AE68" s="995"/>
      <c r="AF68" s="995">
        <v>19</v>
      </c>
      <c r="AG68" s="995"/>
      <c r="AH68" s="995"/>
      <c r="AI68" s="995"/>
      <c r="AJ68" s="995"/>
      <c r="AK68" s="995">
        <v>10</v>
      </c>
      <c r="AL68" s="995"/>
      <c r="AM68" s="995"/>
      <c r="AN68" s="995"/>
      <c r="AO68" s="995"/>
      <c r="AP68" s="995" t="s">
        <v>545</v>
      </c>
      <c r="AQ68" s="995"/>
      <c r="AR68" s="995"/>
      <c r="AS68" s="995"/>
      <c r="AT68" s="995"/>
      <c r="AU68" s="995" t="s">
        <v>545</v>
      </c>
      <c r="AV68" s="995"/>
      <c r="AW68" s="995"/>
      <c r="AX68" s="995"/>
      <c r="AY68" s="995"/>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15">
      <c r="A69" s="232">
        <v>2</v>
      </c>
      <c r="B69" s="987" t="s">
        <v>546</v>
      </c>
      <c r="C69" s="988"/>
      <c r="D69" s="988"/>
      <c r="E69" s="988"/>
      <c r="F69" s="988"/>
      <c r="G69" s="988"/>
      <c r="H69" s="988"/>
      <c r="I69" s="988"/>
      <c r="J69" s="988"/>
      <c r="K69" s="988"/>
      <c r="L69" s="988"/>
      <c r="M69" s="988"/>
      <c r="N69" s="988"/>
      <c r="O69" s="988"/>
      <c r="P69" s="989"/>
      <c r="Q69" s="990">
        <v>313</v>
      </c>
      <c r="R69" s="984"/>
      <c r="S69" s="984"/>
      <c r="T69" s="984"/>
      <c r="U69" s="984"/>
      <c r="V69" s="984">
        <v>267</v>
      </c>
      <c r="W69" s="984"/>
      <c r="X69" s="984"/>
      <c r="Y69" s="984"/>
      <c r="Z69" s="984"/>
      <c r="AA69" s="984">
        <v>46</v>
      </c>
      <c r="AB69" s="984"/>
      <c r="AC69" s="984"/>
      <c r="AD69" s="984"/>
      <c r="AE69" s="984"/>
      <c r="AF69" s="984">
        <v>46</v>
      </c>
      <c r="AG69" s="984"/>
      <c r="AH69" s="984"/>
      <c r="AI69" s="984"/>
      <c r="AJ69" s="984"/>
      <c r="AK69" s="984">
        <v>30</v>
      </c>
      <c r="AL69" s="984"/>
      <c r="AM69" s="984"/>
      <c r="AN69" s="984"/>
      <c r="AO69" s="984"/>
      <c r="AP69" s="984">
        <v>27</v>
      </c>
      <c r="AQ69" s="984"/>
      <c r="AR69" s="984"/>
      <c r="AS69" s="984"/>
      <c r="AT69" s="984"/>
      <c r="AU69" s="984" t="s">
        <v>545</v>
      </c>
      <c r="AV69" s="984"/>
      <c r="AW69" s="984"/>
      <c r="AX69" s="984"/>
      <c r="AY69" s="984"/>
      <c r="AZ69" s="985"/>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15">
      <c r="A70" s="232">
        <v>3</v>
      </c>
      <c r="B70" s="987" t="s">
        <v>547</v>
      </c>
      <c r="C70" s="988"/>
      <c r="D70" s="988"/>
      <c r="E70" s="988"/>
      <c r="F70" s="988"/>
      <c r="G70" s="988"/>
      <c r="H70" s="988"/>
      <c r="I70" s="988"/>
      <c r="J70" s="988"/>
      <c r="K70" s="988"/>
      <c r="L70" s="988"/>
      <c r="M70" s="988"/>
      <c r="N70" s="988"/>
      <c r="O70" s="988"/>
      <c r="P70" s="989"/>
      <c r="Q70" s="990">
        <v>1049</v>
      </c>
      <c r="R70" s="984"/>
      <c r="S70" s="984"/>
      <c r="T70" s="984"/>
      <c r="U70" s="984"/>
      <c r="V70" s="984">
        <v>1033</v>
      </c>
      <c r="W70" s="984"/>
      <c r="X70" s="984"/>
      <c r="Y70" s="984"/>
      <c r="Z70" s="984"/>
      <c r="AA70" s="984">
        <v>16</v>
      </c>
      <c r="AB70" s="984"/>
      <c r="AC70" s="984"/>
      <c r="AD70" s="984"/>
      <c r="AE70" s="984"/>
      <c r="AF70" s="984">
        <v>14</v>
      </c>
      <c r="AG70" s="984"/>
      <c r="AH70" s="984"/>
      <c r="AI70" s="984"/>
      <c r="AJ70" s="984"/>
      <c r="AK70" s="984">
        <v>124</v>
      </c>
      <c r="AL70" s="984"/>
      <c r="AM70" s="984"/>
      <c r="AN70" s="984"/>
      <c r="AO70" s="984"/>
      <c r="AP70" s="984">
        <v>723</v>
      </c>
      <c r="AQ70" s="984"/>
      <c r="AR70" s="984"/>
      <c r="AS70" s="984"/>
      <c r="AT70" s="984"/>
      <c r="AU70" s="984" t="s">
        <v>545</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15">
      <c r="A71" s="232">
        <v>4</v>
      </c>
      <c r="B71" s="987" t="s">
        <v>548</v>
      </c>
      <c r="C71" s="988"/>
      <c r="D71" s="988"/>
      <c r="E71" s="988"/>
      <c r="F71" s="988"/>
      <c r="G71" s="988"/>
      <c r="H71" s="988"/>
      <c r="I71" s="988"/>
      <c r="J71" s="988"/>
      <c r="K71" s="988"/>
      <c r="L71" s="988"/>
      <c r="M71" s="988"/>
      <c r="N71" s="988"/>
      <c r="O71" s="988"/>
      <c r="P71" s="989"/>
      <c r="Q71" s="990">
        <v>120</v>
      </c>
      <c r="R71" s="984"/>
      <c r="S71" s="984"/>
      <c r="T71" s="984"/>
      <c r="U71" s="984"/>
      <c r="V71" s="984">
        <v>102</v>
      </c>
      <c r="W71" s="984"/>
      <c r="X71" s="984"/>
      <c r="Y71" s="984"/>
      <c r="Z71" s="984"/>
      <c r="AA71" s="984">
        <v>18</v>
      </c>
      <c r="AB71" s="984"/>
      <c r="AC71" s="984"/>
      <c r="AD71" s="984"/>
      <c r="AE71" s="984"/>
      <c r="AF71" s="984">
        <v>18</v>
      </c>
      <c r="AG71" s="984"/>
      <c r="AH71" s="984"/>
      <c r="AI71" s="984"/>
      <c r="AJ71" s="984"/>
      <c r="AK71" s="984">
        <v>3</v>
      </c>
      <c r="AL71" s="984"/>
      <c r="AM71" s="984"/>
      <c r="AN71" s="984"/>
      <c r="AO71" s="984"/>
      <c r="AP71" s="984">
        <v>165</v>
      </c>
      <c r="AQ71" s="984"/>
      <c r="AR71" s="984"/>
      <c r="AS71" s="984"/>
      <c r="AT71" s="984"/>
      <c r="AU71" s="984" t="s">
        <v>545</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15">
      <c r="A72" s="232">
        <v>5</v>
      </c>
      <c r="B72" s="987" t="s">
        <v>549</v>
      </c>
      <c r="C72" s="988"/>
      <c r="D72" s="988"/>
      <c r="E72" s="988"/>
      <c r="F72" s="988"/>
      <c r="G72" s="988"/>
      <c r="H72" s="988"/>
      <c r="I72" s="988"/>
      <c r="J72" s="988"/>
      <c r="K72" s="988"/>
      <c r="L72" s="988"/>
      <c r="M72" s="988"/>
      <c r="N72" s="988"/>
      <c r="O72" s="988"/>
      <c r="P72" s="989"/>
      <c r="Q72" s="990">
        <v>270</v>
      </c>
      <c r="R72" s="984"/>
      <c r="S72" s="984"/>
      <c r="T72" s="984"/>
      <c r="U72" s="984"/>
      <c r="V72" s="984">
        <v>247</v>
      </c>
      <c r="W72" s="984"/>
      <c r="X72" s="984"/>
      <c r="Y72" s="984"/>
      <c r="Z72" s="984"/>
      <c r="AA72" s="984">
        <v>23</v>
      </c>
      <c r="AB72" s="984"/>
      <c r="AC72" s="984"/>
      <c r="AD72" s="984"/>
      <c r="AE72" s="984"/>
      <c r="AF72" s="984">
        <v>23</v>
      </c>
      <c r="AG72" s="984"/>
      <c r="AH72" s="984"/>
      <c r="AI72" s="984"/>
      <c r="AJ72" s="984"/>
      <c r="AK72" s="984" t="s">
        <v>545</v>
      </c>
      <c r="AL72" s="984"/>
      <c r="AM72" s="984"/>
      <c r="AN72" s="984"/>
      <c r="AO72" s="984"/>
      <c r="AP72" s="984" t="s">
        <v>545</v>
      </c>
      <c r="AQ72" s="984"/>
      <c r="AR72" s="984"/>
      <c r="AS72" s="984"/>
      <c r="AT72" s="984"/>
      <c r="AU72" s="984" t="s">
        <v>545</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15">
      <c r="A73" s="232">
        <v>6</v>
      </c>
      <c r="B73" s="987" t="s">
        <v>550</v>
      </c>
      <c r="C73" s="988"/>
      <c r="D73" s="988"/>
      <c r="E73" s="988"/>
      <c r="F73" s="988"/>
      <c r="G73" s="988"/>
      <c r="H73" s="988"/>
      <c r="I73" s="988"/>
      <c r="J73" s="988"/>
      <c r="K73" s="988"/>
      <c r="L73" s="988"/>
      <c r="M73" s="988"/>
      <c r="N73" s="988"/>
      <c r="O73" s="988"/>
      <c r="P73" s="989"/>
      <c r="Q73" s="990">
        <v>315636</v>
      </c>
      <c r="R73" s="984"/>
      <c r="S73" s="984"/>
      <c r="T73" s="984"/>
      <c r="U73" s="984"/>
      <c r="V73" s="984">
        <v>306127</v>
      </c>
      <c r="W73" s="984"/>
      <c r="X73" s="984"/>
      <c r="Y73" s="984"/>
      <c r="Z73" s="984"/>
      <c r="AA73" s="984">
        <v>9509</v>
      </c>
      <c r="AB73" s="984"/>
      <c r="AC73" s="984"/>
      <c r="AD73" s="984"/>
      <c r="AE73" s="984"/>
      <c r="AF73" s="984">
        <v>6033</v>
      </c>
      <c r="AG73" s="984"/>
      <c r="AH73" s="984"/>
      <c r="AI73" s="984"/>
      <c r="AJ73" s="984"/>
      <c r="AK73" s="984" t="s">
        <v>545</v>
      </c>
      <c r="AL73" s="984"/>
      <c r="AM73" s="984"/>
      <c r="AN73" s="984"/>
      <c r="AO73" s="984"/>
      <c r="AP73" s="984" t="s">
        <v>545</v>
      </c>
      <c r="AQ73" s="984"/>
      <c r="AR73" s="984"/>
      <c r="AS73" s="984"/>
      <c r="AT73" s="984"/>
      <c r="AU73" s="984" t="s">
        <v>545</v>
      </c>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15">
      <c r="A74" s="232">
        <v>7</v>
      </c>
      <c r="B74" s="987" t="s">
        <v>551</v>
      </c>
      <c r="C74" s="988"/>
      <c r="D74" s="988"/>
      <c r="E74" s="988"/>
      <c r="F74" s="988"/>
      <c r="G74" s="988"/>
      <c r="H74" s="988"/>
      <c r="I74" s="988"/>
      <c r="J74" s="988"/>
      <c r="K74" s="988"/>
      <c r="L74" s="988"/>
      <c r="M74" s="988"/>
      <c r="N74" s="988"/>
      <c r="O74" s="988"/>
      <c r="P74" s="989"/>
      <c r="Q74" s="990">
        <v>5250</v>
      </c>
      <c r="R74" s="984"/>
      <c r="S74" s="984"/>
      <c r="T74" s="984"/>
      <c r="U74" s="984"/>
      <c r="V74" s="984">
        <v>5104</v>
      </c>
      <c r="W74" s="984"/>
      <c r="X74" s="984"/>
      <c r="Y74" s="984"/>
      <c r="Z74" s="984"/>
      <c r="AA74" s="984">
        <v>146</v>
      </c>
      <c r="AB74" s="984"/>
      <c r="AC74" s="984"/>
      <c r="AD74" s="984"/>
      <c r="AE74" s="984"/>
      <c r="AF74" s="984">
        <v>146</v>
      </c>
      <c r="AG74" s="984"/>
      <c r="AH74" s="984"/>
      <c r="AI74" s="984"/>
      <c r="AJ74" s="984"/>
      <c r="AK74" s="984">
        <v>2418</v>
      </c>
      <c r="AL74" s="984"/>
      <c r="AM74" s="984"/>
      <c r="AN74" s="984"/>
      <c r="AO74" s="984"/>
      <c r="AP74" s="984">
        <v>0</v>
      </c>
      <c r="AQ74" s="984"/>
      <c r="AR74" s="984"/>
      <c r="AS74" s="984"/>
      <c r="AT74" s="984"/>
      <c r="AU74" s="984" t="s">
        <v>545</v>
      </c>
      <c r="AV74" s="984"/>
      <c r="AW74" s="984"/>
      <c r="AX74" s="984"/>
      <c r="AY74" s="984"/>
      <c r="AZ74" s="985" t="s">
        <v>552</v>
      </c>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15">
      <c r="A75" s="232">
        <v>8</v>
      </c>
      <c r="B75" s="987"/>
      <c r="C75" s="988"/>
      <c r="D75" s="988"/>
      <c r="E75" s="988"/>
      <c r="F75" s="988"/>
      <c r="G75" s="988"/>
      <c r="H75" s="988"/>
      <c r="I75" s="988"/>
      <c r="J75" s="988"/>
      <c r="K75" s="988"/>
      <c r="L75" s="988"/>
      <c r="M75" s="988"/>
      <c r="N75" s="988"/>
      <c r="O75" s="988"/>
      <c r="P75" s="989"/>
      <c r="Q75" s="991"/>
      <c r="R75" s="992"/>
      <c r="S75" s="992"/>
      <c r="T75" s="992"/>
      <c r="U75" s="993"/>
      <c r="V75" s="994"/>
      <c r="W75" s="992"/>
      <c r="X75" s="992"/>
      <c r="Y75" s="992"/>
      <c r="Z75" s="993"/>
      <c r="AA75" s="994"/>
      <c r="AB75" s="992"/>
      <c r="AC75" s="992"/>
      <c r="AD75" s="992"/>
      <c r="AE75" s="993"/>
      <c r="AF75" s="994"/>
      <c r="AG75" s="992"/>
      <c r="AH75" s="992"/>
      <c r="AI75" s="992"/>
      <c r="AJ75" s="993"/>
      <c r="AK75" s="994"/>
      <c r="AL75" s="992"/>
      <c r="AM75" s="992"/>
      <c r="AN75" s="992"/>
      <c r="AO75" s="993"/>
      <c r="AP75" s="994"/>
      <c r="AQ75" s="992"/>
      <c r="AR75" s="992"/>
      <c r="AS75" s="992"/>
      <c r="AT75" s="993"/>
      <c r="AU75" s="994"/>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15">
      <c r="A76" s="232">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15">
      <c r="A77" s="232">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15">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15">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15">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15">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15">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15">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15">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15">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15">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15">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
      <c r="A88" s="234" t="s">
        <v>377</v>
      </c>
      <c r="B88" s="950" t="s">
        <v>399</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c r="AG88" s="972"/>
      <c r="AH88" s="972"/>
      <c r="AI88" s="972"/>
      <c r="AJ88" s="972"/>
      <c r="AK88" s="976"/>
      <c r="AL88" s="976"/>
      <c r="AM88" s="976"/>
      <c r="AN88" s="976"/>
      <c r="AO88" s="976"/>
      <c r="AP88" s="972"/>
      <c r="AQ88" s="972"/>
      <c r="AR88" s="972"/>
      <c r="AS88" s="972"/>
      <c r="AT88" s="972"/>
      <c r="AU88" s="972"/>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15">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15">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15">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15">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15">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15">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15">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15">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15">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15">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15">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15">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15">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377</v>
      </c>
      <c r="BR102" s="950" t="s">
        <v>400</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c r="CS102" s="966"/>
      <c r="CT102" s="966"/>
      <c r="CU102" s="966"/>
      <c r="CV102" s="967"/>
      <c r="CW102" s="965"/>
      <c r="CX102" s="966"/>
      <c r="CY102" s="966"/>
      <c r="CZ102" s="966"/>
      <c r="DA102" s="967"/>
      <c r="DB102" s="965"/>
      <c r="DC102" s="966"/>
      <c r="DD102" s="966"/>
      <c r="DE102" s="966"/>
      <c r="DF102" s="967"/>
      <c r="DG102" s="965"/>
      <c r="DH102" s="966"/>
      <c r="DI102" s="966"/>
      <c r="DJ102" s="966"/>
      <c r="DK102" s="967"/>
      <c r="DL102" s="965"/>
      <c r="DM102" s="966"/>
      <c r="DN102" s="966"/>
      <c r="DO102" s="966"/>
      <c r="DP102" s="967"/>
      <c r="DQ102" s="965"/>
      <c r="DR102" s="966"/>
      <c r="DS102" s="966"/>
      <c r="DT102" s="966"/>
      <c r="DU102" s="967"/>
      <c r="DV102" s="950"/>
      <c r="DW102" s="951"/>
      <c r="DX102" s="951"/>
      <c r="DY102" s="951"/>
      <c r="DZ102" s="952"/>
      <c r="EA102" s="224"/>
    </row>
    <row r="103" spans="1:131" ht="26.25" customHeight="1" x14ac:dyDescent="0.15">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401</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15">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402</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15">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15">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
      <c r="A107" s="243" t="s">
        <v>403</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404</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15">
      <c r="A108" s="955" t="s">
        <v>405</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406</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15">
      <c r="A109" s="908" t="s">
        <v>407</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408</v>
      </c>
      <c r="AB109" s="909"/>
      <c r="AC109" s="909"/>
      <c r="AD109" s="909"/>
      <c r="AE109" s="910"/>
      <c r="AF109" s="911" t="s">
        <v>409</v>
      </c>
      <c r="AG109" s="909"/>
      <c r="AH109" s="909"/>
      <c r="AI109" s="909"/>
      <c r="AJ109" s="910"/>
      <c r="AK109" s="911" t="s">
        <v>295</v>
      </c>
      <c r="AL109" s="909"/>
      <c r="AM109" s="909"/>
      <c r="AN109" s="909"/>
      <c r="AO109" s="910"/>
      <c r="AP109" s="911" t="s">
        <v>410</v>
      </c>
      <c r="AQ109" s="909"/>
      <c r="AR109" s="909"/>
      <c r="AS109" s="909"/>
      <c r="AT109" s="942"/>
      <c r="AU109" s="908" t="s">
        <v>407</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408</v>
      </c>
      <c r="BR109" s="909"/>
      <c r="BS109" s="909"/>
      <c r="BT109" s="909"/>
      <c r="BU109" s="910"/>
      <c r="BV109" s="911" t="s">
        <v>409</v>
      </c>
      <c r="BW109" s="909"/>
      <c r="BX109" s="909"/>
      <c r="BY109" s="909"/>
      <c r="BZ109" s="910"/>
      <c r="CA109" s="911" t="s">
        <v>295</v>
      </c>
      <c r="CB109" s="909"/>
      <c r="CC109" s="909"/>
      <c r="CD109" s="909"/>
      <c r="CE109" s="910"/>
      <c r="CF109" s="949" t="s">
        <v>410</v>
      </c>
      <c r="CG109" s="949"/>
      <c r="CH109" s="949"/>
      <c r="CI109" s="949"/>
      <c r="CJ109" s="949"/>
      <c r="CK109" s="911" t="s">
        <v>411</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408</v>
      </c>
      <c r="DH109" s="909"/>
      <c r="DI109" s="909"/>
      <c r="DJ109" s="909"/>
      <c r="DK109" s="910"/>
      <c r="DL109" s="911" t="s">
        <v>409</v>
      </c>
      <c r="DM109" s="909"/>
      <c r="DN109" s="909"/>
      <c r="DO109" s="909"/>
      <c r="DP109" s="910"/>
      <c r="DQ109" s="911" t="s">
        <v>295</v>
      </c>
      <c r="DR109" s="909"/>
      <c r="DS109" s="909"/>
      <c r="DT109" s="909"/>
      <c r="DU109" s="910"/>
      <c r="DV109" s="911" t="s">
        <v>410</v>
      </c>
      <c r="DW109" s="909"/>
      <c r="DX109" s="909"/>
      <c r="DY109" s="909"/>
      <c r="DZ109" s="942"/>
    </row>
    <row r="110" spans="1:131" s="224" customFormat="1" ht="26.25" customHeight="1" x14ac:dyDescent="0.15">
      <c r="A110" s="820" t="s">
        <v>412</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1020182</v>
      </c>
      <c r="AB110" s="902"/>
      <c r="AC110" s="902"/>
      <c r="AD110" s="902"/>
      <c r="AE110" s="903"/>
      <c r="AF110" s="904">
        <v>1114689</v>
      </c>
      <c r="AG110" s="902"/>
      <c r="AH110" s="902"/>
      <c r="AI110" s="902"/>
      <c r="AJ110" s="903"/>
      <c r="AK110" s="904">
        <v>1145668</v>
      </c>
      <c r="AL110" s="902"/>
      <c r="AM110" s="902"/>
      <c r="AN110" s="902"/>
      <c r="AO110" s="903"/>
      <c r="AP110" s="905">
        <v>34.9</v>
      </c>
      <c r="AQ110" s="906"/>
      <c r="AR110" s="906"/>
      <c r="AS110" s="906"/>
      <c r="AT110" s="907"/>
      <c r="AU110" s="943" t="s">
        <v>69</v>
      </c>
      <c r="AV110" s="944"/>
      <c r="AW110" s="944"/>
      <c r="AX110" s="944"/>
      <c r="AY110" s="944"/>
      <c r="AZ110" s="873" t="s">
        <v>413</v>
      </c>
      <c r="BA110" s="821"/>
      <c r="BB110" s="821"/>
      <c r="BC110" s="821"/>
      <c r="BD110" s="821"/>
      <c r="BE110" s="821"/>
      <c r="BF110" s="821"/>
      <c r="BG110" s="821"/>
      <c r="BH110" s="821"/>
      <c r="BI110" s="821"/>
      <c r="BJ110" s="821"/>
      <c r="BK110" s="821"/>
      <c r="BL110" s="821"/>
      <c r="BM110" s="821"/>
      <c r="BN110" s="821"/>
      <c r="BO110" s="821"/>
      <c r="BP110" s="822"/>
      <c r="BQ110" s="874">
        <v>11412567</v>
      </c>
      <c r="BR110" s="855"/>
      <c r="BS110" s="855"/>
      <c r="BT110" s="855"/>
      <c r="BU110" s="855"/>
      <c r="BV110" s="855">
        <v>10892719</v>
      </c>
      <c r="BW110" s="855"/>
      <c r="BX110" s="855"/>
      <c r="BY110" s="855"/>
      <c r="BZ110" s="855"/>
      <c r="CA110" s="855">
        <v>10282595</v>
      </c>
      <c r="CB110" s="855"/>
      <c r="CC110" s="855"/>
      <c r="CD110" s="855"/>
      <c r="CE110" s="855"/>
      <c r="CF110" s="879">
        <v>313</v>
      </c>
      <c r="CG110" s="880"/>
      <c r="CH110" s="880"/>
      <c r="CI110" s="880"/>
      <c r="CJ110" s="880"/>
      <c r="CK110" s="939" t="s">
        <v>414</v>
      </c>
      <c r="CL110" s="832"/>
      <c r="CM110" s="873" t="s">
        <v>415</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122</v>
      </c>
      <c r="DH110" s="855"/>
      <c r="DI110" s="855"/>
      <c r="DJ110" s="855"/>
      <c r="DK110" s="855"/>
      <c r="DL110" s="855" t="s">
        <v>122</v>
      </c>
      <c r="DM110" s="855"/>
      <c r="DN110" s="855"/>
      <c r="DO110" s="855"/>
      <c r="DP110" s="855"/>
      <c r="DQ110" s="855" t="s">
        <v>122</v>
      </c>
      <c r="DR110" s="855"/>
      <c r="DS110" s="855"/>
      <c r="DT110" s="855"/>
      <c r="DU110" s="855"/>
      <c r="DV110" s="856" t="s">
        <v>122</v>
      </c>
      <c r="DW110" s="856"/>
      <c r="DX110" s="856"/>
      <c r="DY110" s="856"/>
      <c r="DZ110" s="857"/>
    </row>
    <row r="111" spans="1:131" s="224" customFormat="1" ht="26.25" customHeight="1" x14ac:dyDescent="0.15">
      <c r="A111" s="787" t="s">
        <v>416</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417</v>
      </c>
      <c r="BA111" s="765"/>
      <c r="BB111" s="765"/>
      <c r="BC111" s="765"/>
      <c r="BD111" s="765"/>
      <c r="BE111" s="765"/>
      <c r="BF111" s="765"/>
      <c r="BG111" s="765"/>
      <c r="BH111" s="765"/>
      <c r="BI111" s="765"/>
      <c r="BJ111" s="765"/>
      <c r="BK111" s="765"/>
      <c r="BL111" s="765"/>
      <c r="BM111" s="765"/>
      <c r="BN111" s="765"/>
      <c r="BO111" s="765"/>
      <c r="BP111" s="766"/>
      <c r="BQ111" s="829" t="s">
        <v>122</v>
      </c>
      <c r="BR111" s="830"/>
      <c r="BS111" s="830"/>
      <c r="BT111" s="830"/>
      <c r="BU111" s="830"/>
      <c r="BV111" s="830" t="s">
        <v>122</v>
      </c>
      <c r="BW111" s="830"/>
      <c r="BX111" s="830"/>
      <c r="BY111" s="830"/>
      <c r="BZ111" s="830"/>
      <c r="CA111" s="830" t="s">
        <v>122</v>
      </c>
      <c r="CB111" s="830"/>
      <c r="CC111" s="830"/>
      <c r="CD111" s="830"/>
      <c r="CE111" s="830"/>
      <c r="CF111" s="888" t="s">
        <v>122</v>
      </c>
      <c r="CG111" s="889"/>
      <c r="CH111" s="889"/>
      <c r="CI111" s="889"/>
      <c r="CJ111" s="889"/>
      <c r="CK111" s="940"/>
      <c r="CL111" s="834"/>
      <c r="CM111" s="828" t="s">
        <v>418</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122</v>
      </c>
      <c r="DH111" s="830"/>
      <c r="DI111" s="830"/>
      <c r="DJ111" s="830"/>
      <c r="DK111" s="830"/>
      <c r="DL111" s="830" t="s">
        <v>122</v>
      </c>
      <c r="DM111" s="830"/>
      <c r="DN111" s="830"/>
      <c r="DO111" s="830"/>
      <c r="DP111" s="830"/>
      <c r="DQ111" s="830" t="s">
        <v>122</v>
      </c>
      <c r="DR111" s="830"/>
      <c r="DS111" s="830"/>
      <c r="DT111" s="830"/>
      <c r="DU111" s="830"/>
      <c r="DV111" s="807" t="s">
        <v>122</v>
      </c>
      <c r="DW111" s="807"/>
      <c r="DX111" s="807"/>
      <c r="DY111" s="807"/>
      <c r="DZ111" s="808"/>
    </row>
    <row r="112" spans="1:131" s="224" customFormat="1" ht="26.25" customHeight="1" x14ac:dyDescent="0.15">
      <c r="A112" s="925" t="s">
        <v>419</v>
      </c>
      <c r="B112" s="926"/>
      <c r="C112" s="765" t="s">
        <v>420</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122</v>
      </c>
      <c r="AB112" s="793"/>
      <c r="AC112" s="793"/>
      <c r="AD112" s="793"/>
      <c r="AE112" s="794"/>
      <c r="AF112" s="795" t="s">
        <v>122</v>
      </c>
      <c r="AG112" s="793"/>
      <c r="AH112" s="793"/>
      <c r="AI112" s="793"/>
      <c r="AJ112" s="794"/>
      <c r="AK112" s="795" t="s">
        <v>122</v>
      </c>
      <c r="AL112" s="793"/>
      <c r="AM112" s="793"/>
      <c r="AN112" s="793"/>
      <c r="AO112" s="794"/>
      <c r="AP112" s="837" t="s">
        <v>122</v>
      </c>
      <c r="AQ112" s="838"/>
      <c r="AR112" s="838"/>
      <c r="AS112" s="838"/>
      <c r="AT112" s="839"/>
      <c r="AU112" s="945"/>
      <c r="AV112" s="946"/>
      <c r="AW112" s="946"/>
      <c r="AX112" s="946"/>
      <c r="AY112" s="946"/>
      <c r="AZ112" s="828" t="s">
        <v>421</v>
      </c>
      <c r="BA112" s="765"/>
      <c r="BB112" s="765"/>
      <c r="BC112" s="765"/>
      <c r="BD112" s="765"/>
      <c r="BE112" s="765"/>
      <c r="BF112" s="765"/>
      <c r="BG112" s="765"/>
      <c r="BH112" s="765"/>
      <c r="BI112" s="765"/>
      <c r="BJ112" s="765"/>
      <c r="BK112" s="765"/>
      <c r="BL112" s="765"/>
      <c r="BM112" s="765"/>
      <c r="BN112" s="765"/>
      <c r="BO112" s="765"/>
      <c r="BP112" s="766"/>
      <c r="BQ112" s="829">
        <v>17108</v>
      </c>
      <c r="BR112" s="830"/>
      <c r="BS112" s="830"/>
      <c r="BT112" s="830"/>
      <c r="BU112" s="830"/>
      <c r="BV112" s="830">
        <v>15139</v>
      </c>
      <c r="BW112" s="830"/>
      <c r="BX112" s="830"/>
      <c r="BY112" s="830"/>
      <c r="BZ112" s="830"/>
      <c r="CA112" s="830">
        <v>15931</v>
      </c>
      <c r="CB112" s="830"/>
      <c r="CC112" s="830"/>
      <c r="CD112" s="830"/>
      <c r="CE112" s="830"/>
      <c r="CF112" s="888">
        <v>0.5</v>
      </c>
      <c r="CG112" s="889"/>
      <c r="CH112" s="889"/>
      <c r="CI112" s="889"/>
      <c r="CJ112" s="889"/>
      <c r="CK112" s="940"/>
      <c r="CL112" s="834"/>
      <c r="CM112" s="828" t="s">
        <v>422</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15">
      <c r="A113" s="927"/>
      <c r="B113" s="928"/>
      <c r="C113" s="765" t="s">
        <v>423</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946</v>
      </c>
      <c r="AB113" s="932"/>
      <c r="AC113" s="932"/>
      <c r="AD113" s="932"/>
      <c r="AE113" s="933"/>
      <c r="AF113" s="934">
        <v>942</v>
      </c>
      <c r="AG113" s="932"/>
      <c r="AH113" s="932"/>
      <c r="AI113" s="932"/>
      <c r="AJ113" s="933"/>
      <c r="AK113" s="934">
        <v>946</v>
      </c>
      <c r="AL113" s="932"/>
      <c r="AM113" s="932"/>
      <c r="AN113" s="932"/>
      <c r="AO113" s="933"/>
      <c r="AP113" s="935">
        <v>0</v>
      </c>
      <c r="AQ113" s="936"/>
      <c r="AR113" s="936"/>
      <c r="AS113" s="936"/>
      <c r="AT113" s="937"/>
      <c r="AU113" s="945"/>
      <c r="AV113" s="946"/>
      <c r="AW113" s="946"/>
      <c r="AX113" s="946"/>
      <c r="AY113" s="946"/>
      <c r="AZ113" s="828" t="s">
        <v>424</v>
      </c>
      <c r="BA113" s="765"/>
      <c r="BB113" s="765"/>
      <c r="BC113" s="765"/>
      <c r="BD113" s="765"/>
      <c r="BE113" s="765"/>
      <c r="BF113" s="765"/>
      <c r="BG113" s="765"/>
      <c r="BH113" s="765"/>
      <c r="BI113" s="765"/>
      <c r="BJ113" s="765"/>
      <c r="BK113" s="765"/>
      <c r="BL113" s="765"/>
      <c r="BM113" s="765"/>
      <c r="BN113" s="765"/>
      <c r="BO113" s="765"/>
      <c r="BP113" s="766"/>
      <c r="BQ113" s="829">
        <v>129357</v>
      </c>
      <c r="BR113" s="830"/>
      <c r="BS113" s="830"/>
      <c r="BT113" s="830"/>
      <c r="BU113" s="830"/>
      <c r="BV113" s="830">
        <v>111513</v>
      </c>
      <c r="BW113" s="830"/>
      <c r="BX113" s="830"/>
      <c r="BY113" s="830"/>
      <c r="BZ113" s="830"/>
      <c r="CA113" s="830">
        <v>84800</v>
      </c>
      <c r="CB113" s="830"/>
      <c r="CC113" s="830"/>
      <c r="CD113" s="830"/>
      <c r="CE113" s="830"/>
      <c r="CF113" s="888">
        <v>2.6</v>
      </c>
      <c r="CG113" s="889"/>
      <c r="CH113" s="889"/>
      <c r="CI113" s="889"/>
      <c r="CJ113" s="889"/>
      <c r="CK113" s="940"/>
      <c r="CL113" s="834"/>
      <c r="CM113" s="828" t="s">
        <v>425</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15">
      <c r="A114" s="927"/>
      <c r="B114" s="928"/>
      <c r="C114" s="765" t="s">
        <v>426</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27074</v>
      </c>
      <c r="AB114" s="793"/>
      <c r="AC114" s="793"/>
      <c r="AD114" s="793"/>
      <c r="AE114" s="794"/>
      <c r="AF114" s="795">
        <v>29336</v>
      </c>
      <c r="AG114" s="793"/>
      <c r="AH114" s="793"/>
      <c r="AI114" s="793"/>
      <c r="AJ114" s="794"/>
      <c r="AK114" s="795">
        <v>30846</v>
      </c>
      <c r="AL114" s="793"/>
      <c r="AM114" s="793"/>
      <c r="AN114" s="793"/>
      <c r="AO114" s="794"/>
      <c r="AP114" s="837">
        <v>0.9</v>
      </c>
      <c r="AQ114" s="838"/>
      <c r="AR114" s="838"/>
      <c r="AS114" s="838"/>
      <c r="AT114" s="839"/>
      <c r="AU114" s="945"/>
      <c r="AV114" s="946"/>
      <c r="AW114" s="946"/>
      <c r="AX114" s="946"/>
      <c r="AY114" s="946"/>
      <c r="AZ114" s="828" t="s">
        <v>427</v>
      </c>
      <c r="BA114" s="765"/>
      <c r="BB114" s="765"/>
      <c r="BC114" s="765"/>
      <c r="BD114" s="765"/>
      <c r="BE114" s="765"/>
      <c r="BF114" s="765"/>
      <c r="BG114" s="765"/>
      <c r="BH114" s="765"/>
      <c r="BI114" s="765"/>
      <c r="BJ114" s="765"/>
      <c r="BK114" s="765"/>
      <c r="BL114" s="765"/>
      <c r="BM114" s="765"/>
      <c r="BN114" s="765"/>
      <c r="BO114" s="765"/>
      <c r="BP114" s="766"/>
      <c r="BQ114" s="829">
        <v>696113</v>
      </c>
      <c r="BR114" s="830"/>
      <c r="BS114" s="830"/>
      <c r="BT114" s="830"/>
      <c r="BU114" s="830"/>
      <c r="BV114" s="830">
        <v>663345</v>
      </c>
      <c r="BW114" s="830"/>
      <c r="BX114" s="830"/>
      <c r="BY114" s="830"/>
      <c r="BZ114" s="830"/>
      <c r="CA114" s="830">
        <v>713536</v>
      </c>
      <c r="CB114" s="830"/>
      <c r="CC114" s="830"/>
      <c r="CD114" s="830"/>
      <c r="CE114" s="830"/>
      <c r="CF114" s="888">
        <v>21.7</v>
      </c>
      <c r="CG114" s="889"/>
      <c r="CH114" s="889"/>
      <c r="CI114" s="889"/>
      <c r="CJ114" s="889"/>
      <c r="CK114" s="940"/>
      <c r="CL114" s="834"/>
      <c r="CM114" s="828" t="s">
        <v>428</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15">
      <c r="A115" s="927"/>
      <c r="B115" s="928"/>
      <c r="C115" s="765" t="s">
        <v>429</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131</v>
      </c>
      <c r="AB115" s="932"/>
      <c r="AC115" s="932"/>
      <c r="AD115" s="932"/>
      <c r="AE115" s="933"/>
      <c r="AF115" s="934">
        <v>115</v>
      </c>
      <c r="AG115" s="932"/>
      <c r="AH115" s="932"/>
      <c r="AI115" s="932"/>
      <c r="AJ115" s="933"/>
      <c r="AK115" s="934">
        <v>106</v>
      </c>
      <c r="AL115" s="932"/>
      <c r="AM115" s="932"/>
      <c r="AN115" s="932"/>
      <c r="AO115" s="933"/>
      <c r="AP115" s="935">
        <v>0</v>
      </c>
      <c r="AQ115" s="936"/>
      <c r="AR115" s="936"/>
      <c r="AS115" s="936"/>
      <c r="AT115" s="937"/>
      <c r="AU115" s="945"/>
      <c r="AV115" s="946"/>
      <c r="AW115" s="946"/>
      <c r="AX115" s="946"/>
      <c r="AY115" s="946"/>
      <c r="AZ115" s="828" t="s">
        <v>430</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t="s">
        <v>122</v>
      </c>
      <c r="BW115" s="830"/>
      <c r="BX115" s="830"/>
      <c r="BY115" s="830"/>
      <c r="BZ115" s="830"/>
      <c r="CA115" s="830" t="s">
        <v>122</v>
      </c>
      <c r="CB115" s="830"/>
      <c r="CC115" s="830"/>
      <c r="CD115" s="830"/>
      <c r="CE115" s="830"/>
      <c r="CF115" s="888" t="s">
        <v>122</v>
      </c>
      <c r="CG115" s="889"/>
      <c r="CH115" s="889"/>
      <c r="CI115" s="889"/>
      <c r="CJ115" s="889"/>
      <c r="CK115" s="940"/>
      <c r="CL115" s="834"/>
      <c r="CM115" s="828" t="s">
        <v>431</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122</v>
      </c>
      <c r="DH115" s="793"/>
      <c r="DI115" s="793"/>
      <c r="DJ115" s="793"/>
      <c r="DK115" s="794"/>
      <c r="DL115" s="795" t="s">
        <v>122</v>
      </c>
      <c r="DM115" s="793"/>
      <c r="DN115" s="793"/>
      <c r="DO115" s="793"/>
      <c r="DP115" s="794"/>
      <c r="DQ115" s="795" t="s">
        <v>122</v>
      </c>
      <c r="DR115" s="793"/>
      <c r="DS115" s="793"/>
      <c r="DT115" s="793"/>
      <c r="DU115" s="794"/>
      <c r="DV115" s="837" t="s">
        <v>122</v>
      </c>
      <c r="DW115" s="838"/>
      <c r="DX115" s="838"/>
      <c r="DY115" s="838"/>
      <c r="DZ115" s="839"/>
    </row>
    <row r="116" spans="1:130" s="224" customFormat="1" ht="26.25" customHeight="1" x14ac:dyDescent="0.15">
      <c r="A116" s="929"/>
      <c r="B116" s="930"/>
      <c r="C116" s="852" t="s">
        <v>432</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433</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434</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122</v>
      </c>
      <c r="DH116" s="793"/>
      <c r="DI116" s="793"/>
      <c r="DJ116" s="793"/>
      <c r="DK116" s="794"/>
      <c r="DL116" s="795" t="s">
        <v>122</v>
      </c>
      <c r="DM116" s="793"/>
      <c r="DN116" s="793"/>
      <c r="DO116" s="793"/>
      <c r="DP116" s="794"/>
      <c r="DQ116" s="795" t="s">
        <v>122</v>
      </c>
      <c r="DR116" s="793"/>
      <c r="DS116" s="793"/>
      <c r="DT116" s="793"/>
      <c r="DU116" s="794"/>
      <c r="DV116" s="837" t="s">
        <v>122</v>
      </c>
      <c r="DW116" s="838"/>
      <c r="DX116" s="838"/>
      <c r="DY116" s="838"/>
      <c r="DZ116" s="839"/>
    </row>
    <row r="117" spans="1:130" s="224" customFormat="1" ht="26.25" customHeight="1" x14ac:dyDescent="0.15">
      <c r="A117" s="908" t="s">
        <v>178</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435</v>
      </c>
      <c r="Z117" s="910"/>
      <c r="AA117" s="915">
        <v>1048333</v>
      </c>
      <c r="AB117" s="916"/>
      <c r="AC117" s="916"/>
      <c r="AD117" s="916"/>
      <c r="AE117" s="917"/>
      <c r="AF117" s="918">
        <v>1145082</v>
      </c>
      <c r="AG117" s="916"/>
      <c r="AH117" s="916"/>
      <c r="AI117" s="916"/>
      <c r="AJ117" s="917"/>
      <c r="AK117" s="918">
        <v>1177566</v>
      </c>
      <c r="AL117" s="916"/>
      <c r="AM117" s="916"/>
      <c r="AN117" s="916"/>
      <c r="AO117" s="917"/>
      <c r="AP117" s="919"/>
      <c r="AQ117" s="920"/>
      <c r="AR117" s="920"/>
      <c r="AS117" s="920"/>
      <c r="AT117" s="921"/>
      <c r="AU117" s="945"/>
      <c r="AV117" s="946"/>
      <c r="AW117" s="946"/>
      <c r="AX117" s="946"/>
      <c r="AY117" s="946"/>
      <c r="AZ117" s="876" t="s">
        <v>436</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437</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15">
      <c r="A118" s="908" t="s">
        <v>411</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408</v>
      </c>
      <c r="AB118" s="909"/>
      <c r="AC118" s="909"/>
      <c r="AD118" s="909"/>
      <c r="AE118" s="910"/>
      <c r="AF118" s="911" t="s">
        <v>409</v>
      </c>
      <c r="AG118" s="909"/>
      <c r="AH118" s="909"/>
      <c r="AI118" s="909"/>
      <c r="AJ118" s="910"/>
      <c r="AK118" s="911" t="s">
        <v>295</v>
      </c>
      <c r="AL118" s="909"/>
      <c r="AM118" s="909"/>
      <c r="AN118" s="909"/>
      <c r="AO118" s="910"/>
      <c r="AP118" s="912" t="s">
        <v>410</v>
      </c>
      <c r="AQ118" s="913"/>
      <c r="AR118" s="913"/>
      <c r="AS118" s="913"/>
      <c r="AT118" s="914"/>
      <c r="AU118" s="945"/>
      <c r="AV118" s="946"/>
      <c r="AW118" s="946"/>
      <c r="AX118" s="946"/>
      <c r="AY118" s="946"/>
      <c r="AZ118" s="851" t="s">
        <v>438</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439</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15">
      <c r="A119" s="831" t="s">
        <v>414</v>
      </c>
      <c r="B119" s="832"/>
      <c r="C119" s="873" t="s">
        <v>415</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47"/>
      <c r="AV119" s="948"/>
      <c r="AW119" s="948"/>
      <c r="AX119" s="948"/>
      <c r="AY119" s="948"/>
      <c r="AZ119" s="245" t="s">
        <v>178</v>
      </c>
      <c r="BA119" s="245"/>
      <c r="BB119" s="245"/>
      <c r="BC119" s="245"/>
      <c r="BD119" s="245"/>
      <c r="BE119" s="245"/>
      <c r="BF119" s="245"/>
      <c r="BG119" s="245"/>
      <c r="BH119" s="245"/>
      <c r="BI119" s="245"/>
      <c r="BJ119" s="245"/>
      <c r="BK119" s="245"/>
      <c r="BL119" s="245"/>
      <c r="BM119" s="245"/>
      <c r="BN119" s="245"/>
      <c r="BO119" s="890" t="s">
        <v>440</v>
      </c>
      <c r="BP119" s="891"/>
      <c r="BQ119" s="892">
        <v>12255145</v>
      </c>
      <c r="BR119" s="858"/>
      <c r="BS119" s="858"/>
      <c r="BT119" s="858"/>
      <c r="BU119" s="858"/>
      <c r="BV119" s="858">
        <v>11682716</v>
      </c>
      <c r="BW119" s="858"/>
      <c r="BX119" s="858"/>
      <c r="BY119" s="858"/>
      <c r="BZ119" s="858"/>
      <c r="CA119" s="858">
        <v>11096862</v>
      </c>
      <c r="CB119" s="858"/>
      <c r="CC119" s="858"/>
      <c r="CD119" s="858"/>
      <c r="CE119" s="858"/>
      <c r="CF119" s="761"/>
      <c r="CG119" s="762"/>
      <c r="CH119" s="762"/>
      <c r="CI119" s="762"/>
      <c r="CJ119" s="847"/>
      <c r="CK119" s="941"/>
      <c r="CL119" s="836"/>
      <c r="CM119" s="851" t="s">
        <v>441</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122</v>
      </c>
      <c r="DH119" s="777"/>
      <c r="DI119" s="777"/>
      <c r="DJ119" s="777"/>
      <c r="DK119" s="778"/>
      <c r="DL119" s="779" t="s">
        <v>122</v>
      </c>
      <c r="DM119" s="777"/>
      <c r="DN119" s="777"/>
      <c r="DO119" s="777"/>
      <c r="DP119" s="778"/>
      <c r="DQ119" s="779" t="s">
        <v>122</v>
      </c>
      <c r="DR119" s="777"/>
      <c r="DS119" s="777"/>
      <c r="DT119" s="777"/>
      <c r="DU119" s="778"/>
      <c r="DV119" s="861" t="s">
        <v>122</v>
      </c>
      <c r="DW119" s="862"/>
      <c r="DX119" s="862"/>
      <c r="DY119" s="862"/>
      <c r="DZ119" s="863"/>
    </row>
    <row r="120" spans="1:130" s="224" customFormat="1" ht="26.25" customHeight="1" x14ac:dyDescent="0.15">
      <c r="A120" s="833"/>
      <c r="B120" s="834"/>
      <c r="C120" s="828" t="s">
        <v>418</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122</v>
      </c>
      <c r="AB120" s="793"/>
      <c r="AC120" s="793"/>
      <c r="AD120" s="793"/>
      <c r="AE120" s="794"/>
      <c r="AF120" s="795" t="s">
        <v>122</v>
      </c>
      <c r="AG120" s="793"/>
      <c r="AH120" s="793"/>
      <c r="AI120" s="793"/>
      <c r="AJ120" s="794"/>
      <c r="AK120" s="795" t="s">
        <v>122</v>
      </c>
      <c r="AL120" s="793"/>
      <c r="AM120" s="793"/>
      <c r="AN120" s="793"/>
      <c r="AO120" s="794"/>
      <c r="AP120" s="837" t="s">
        <v>122</v>
      </c>
      <c r="AQ120" s="838"/>
      <c r="AR120" s="838"/>
      <c r="AS120" s="838"/>
      <c r="AT120" s="839"/>
      <c r="AU120" s="893" t="s">
        <v>442</v>
      </c>
      <c r="AV120" s="894"/>
      <c r="AW120" s="894"/>
      <c r="AX120" s="894"/>
      <c r="AY120" s="895"/>
      <c r="AZ120" s="873" t="s">
        <v>443</v>
      </c>
      <c r="BA120" s="821"/>
      <c r="BB120" s="821"/>
      <c r="BC120" s="821"/>
      <c r="BD120" s="821"/>
      <c r="BE120" s="821"/>
      <c r="BF120" s="821"/>
      <c r="BG120" s="821"/>
      <c r="BH120" s="821"/>
      <c r="BI120" s="821"/>
      <c r="BJ120" s="821"/>
      <c r="BK120" s="821"/>
      <c r="BL120" s="821"/>
      <c r="BM120" s="821"/>
      <c r="BN120" s="821"/>
      <c r="BO120" s="821"/>
      <c r="BP120" s="822"/>
      <c r="BQ120" s="874">
        <v>3072256</v>
      </c>
      <c r="BR120" s="855"/>
      <c r="BS120" s="855"/>
      <c r="BT120" s="855"/>
      <c r="BU120" s="855"/>
      <c r="BV120" s="855">
        <v>3983288</v>
      </c>
      <c r="BW120" s="855"/>
      <c r="BX120" s="855"/>
      <c r="BY120" s="855"/>
      <c r="BZ120" s="855"/>
      <c r="CA120" s="855">
        <v>5540131</v>
      </c>
      <c r="CB120" s="855"/>
      <c r="CC120" s="855"/>
      <c r="CD120" s="855"/>
      <c r="CE120" s="855"/>
      <c r="CF120" s="879">
        <v>168.7</v>
      </c>
      <c r="CG120" s="880"/>
      <c r="CH120" s="880"/>
      <c r="CI120" s="880"/>
      <c r="CJ120" s="880"/>
      <c r="CK120" s="881" t="s">
        <v>444</v>
      </c>
      <c r="CL120" s="865"/>
      <c r="CM120" s="865"/>
      <c r="CN120" s="865"/>
      <c r="CO120" s="866"/>
      <c r="CP120" s="885" t="s">
        <v>392</v>
      </c>
      <c r="CQ120" s="886"/>
      <c r="CR120" s="886"/>
      <c r="CS120" s="886"/>
      <c r="CT120" s="886"/>
      <c r="CU120" s="886"/>
      <c r="CV120" s="886"/>
      <c r="CW120" s="886"/>
      <c r="CX120" s="886"/>
      <c r="CY120" s="886"/>
      <c r="CZ120" s="886"/>
      <c r="DA120" s="886"/>
      <c r="DB120" s="886"/>
      <c r="DC120" s="886"/>
      <c r="DD120" s="886"/>
      <c r="DE120" s="886"/>
      <c r="DF120" s="887"/>
      <c r="DG120" s="874">
        <v>17108</v>
      </c>
      <c r="DH120" s="855"/>
      <c r="DI120" s="855"/>
      <c r="DJ120" s="855"/>
      <c r="DK120" s="855"/>
      <c r="DL120" s="855">
        <v>15139</v>
      </c>
      <c r="DM120" s="855"/>
      <c r="DN120" s="855"/>
      <c r="DO120" s="855"/>
      <c r="DP120" s="855"/>
      <c r="DQ120" s="855">
        <v>15931</v>
      </c>
      <c r="DR120" s="855"/>
      <c r="DS120" s="855"/>
      <c r="DT120" s="855"/>
      <c r="DU120" s="855"/>
      <c r="DV120" s="856">
        <v>0.5</v>
      </c>
      <c r="DW120" s="856"/>
      <c r="DX120" s="856"/>
      <c r="DY120" s="856"/>
      <c r="DZ120" s="857"/>
    </row>
    <row r="121" spans="1:130" s="224" customFormat="1" ht="26.25" customHeight="1" x14ac:dyDescent="0.15">
      <c r="A121" s="833"/>
      <c r="B121" s="834"/>
      <c r="C121" s="876" t="s">
        <v>445</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446</v>
      </c>
      <c r="BA121" s="765"/>
      <c r="BB121" s="765"/>
      <c r="BC121" s="765"/>
      <c r="BD121" s="765"/>
      <c r="BE121" s="765"/>
      <c r="BF121" s="765"/>
      <c r="BG121" s="765"/>
      <c r="BH121" s="765"/>
      <c r="BI121" s="765"/>
      <c r="BJ121" s="765"/>
      <c r="BK121" s="765"/>
      <c r="BL121" s="765"/>
      <c r="BM121" s="765"/>
      <c r="BN121" s="765"/>
      <c r="BO121" s="765"/>
      <c r="BP121" s="766"/>
      <c r="BQ121" s="829">
        <v>2369</v>
      </c>
      <c r="BR121" s="830"/>
      <c r="BS121" s="830"/>
      <c r="BT121" s="830"/>
      <c r="BU121" s="830"/>
      <c r="BV121" s="830">
        <v>324979</v>
      </c>
      <c r="BW121" s="830"/>
      <c r="BX121" s="830"/>
      <c r="BY121" s="830"/>
      <c r="BZ121" s="830"/>
      <c r="CA121" s="830">
        <v>325050</v>
      </c>
      <c r="CB121" s="830"/>
      <c r="CC121" s="830"/>
      <c r="CD121" s="830"/>
      <c r="CE121" s="830"/>
      <c r="CF121" s="888">
        <v>9.9</v>
      </c>
      <c r="CG121" s="889"/>
      <c r="CH121" s="889"/>
      <c r="CI121" s="889"/>
      <c r="CJ121" s="889"/>
      <c r="CK121" s="882"/>
      <c r="CL121" s="868"/>
      <c r="CM121" s="868"/>
      <c r="CN121" s="868"/>
      <c r="CO121" s="869"/>
      <c r="CP121" s="848" t="s">
        <v>390</v>
      </c>
      <c r="CQ121" s="849"/>
      <c r="CR121" s="849"/>
      <c r="CS121" s="849"/>
      <c r="CT121" s="849"/>
      <c r="CU121" s="849"/>
      <c r="CV121" s="849"/>
      <c r="CW121" s="849"/>
      <c r="CX121" s="849"/>
      <c r="CY121" s="849"/>
      <c r="CZ121" s="849"/>
      <c r="DA121" s="849"/>
      <c r="DB121" s="849"/>
      <c r="DC121" s="849"/>
      <c r="DD121" s="849"/>
      <c r="DE121" s="849"/>
      <c r="DF121" s="850"/>
      <c r="DG121" s="829" t="s">
        <v>122</v>
      </c>
      <c r="DH121" s="830"/>
      <c r="DI121" s="830"/>
      <c r="DJ121" s="830"/>
      <c r="DK121" s="830"/>
      <c r="DL121" s="830" t="s">
        <v>122</v>
      </c>
      <c r="DM121" s="830"/>
      <c r="DN121" s="830"/>
      <c r="DO121" s="830"/>
      <c r="DP121" s="830"/>
      <c r="DQ121" s="830" t="s">
        <v>122</v>
      </c>
      <c r="DR121" s="830"/>
      <c r="DS121" s="830"/>
      <c r="DT121" s="830"/>
      <c r="DU121" s="830"/>
      <c r="DV121" s="807" t="s">
        <v>122</v>
      </c>
      <c r="DW121" s="807"/>
      <c r="DX121" s="807"/>
      <c r="DY121" s="807"/>
      <c r="DZ121" s="808"/>
    </row>
    <row r="122" spans="1:130" s="224" customFormat="1" ht="26.25" customHeight="1" x14ac:dyDescent="0.15">
      <c r="A122" s="833"/>
      <c r="B122" s="834"/>
      <c r="C122" s="828" t="s">
        <v>428</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447</v>
      </c>
      <c r="BA122" s="852"/>
      <c r="BB122" s="852"/>
      <c r="BC122" s="852"/>
      <c r="BD122" s="852"/>
      <c r="BE122" s="852"/>
      <c r="BF122" s="852"/>
      <c r="BG122" s="852"/>
      <c r="BH122" s="852"/>
      <c r="BI122" s="852"/>
      <c r="BJ122" s="852"/>
      <c r="BK122" s="852"/>
      <c r="BL122" s="852"/>
      <c r="BM122" s="852"/>
      <c r="BN122" s="852"/>
      <c r="BO122" s="852"/>
      <c r="BP122" s="853"/>
      <c r="BQ122" s="892">
        <v>8118264</v>
      </c>
      <c r="BR122" s="858"/>
      <c r="BS122" s="858"/>
      <c r="BT122" s="858"/>
      <c r="BU122" s="858"/>
      <c r="BV122" s="858">
        <v>7611620</v>
      </c>
      <c r="BW122" s="858"/>
      <c r="BX122" s="858"/>
      <c r="BY122" s="858"/>
      <c r="BZ122" s="858"/>
      <c r="CA122" s="858">
        <v>7210742</v>
      </c>
      <c r="CB122" s="858"/>
      <c r="CC122" s="858"/>
      <c r="CD122" s="858"/>
      <c r="CE122" s="858"/>
      <c r="CF122" s="859">
        <v>219.5</v>
      </c>
      <c r="CG122" s="860"/>
      <c r="CH122" s="860"/>
      <c r="CI122" s="860"/>
      <c r="CJ122" s="860"/>
      <c r="CK122" s="882"/>
      <c r="CL122" s="868"/>
      <c r="CM122" s="868"/>
      <c r="CN122" s="868"/>
      <c r="CO122" s="869"/>
      <c r="CP122" s="848" t="s">
        <v>391</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t="s">
        <v>122</v>
      </c>
      <c r="DR122" s="830"/>
      <c r="DS122" s="830"/>
      <c r="DT122" s="830"/>
      <c r="DU122" s="830"/>
      <c r="DV122" s="807" t="s">
        <v>122</v>
      </c>
      <c r="DW122" s="807"/>
      <c r="DX122" s="807"/>
      <c r="DY122" s="807"/>
      <c r="DZ122" s="808"/>
    </row>
    <row r="123" spans="1:130" s="224" customFormat="1" ht="26.25" customHeight="1" x14ac:dyDescent="0.15">
      <c r="A123" s="833"/>
      <c r="B123" s="834"/>
      <c r="C123" s="828" t="s">
        <v>434</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122</v>
      </c>
      <c r="AB123" s="793"/>
      <c r="AC123" s="793"/>
      <c r="AD123" s="793"/>
      <c r="AE123" s="794"/>
      <c r="AF123" s="795" t="s">
        <v>122</v>
      </c>
      <c r="AG123" s="793"/>
      <c r="AH123" s="793"/>
      <c r="AI123" s="793"/>
      <c r="AJ123" s="794"/>
      <c r="AK123" s="795" t="s">
        <v>122</v>
      </c>
      <c r="AL123" s="793"/>
      <c r="AM123" s="793"/>
      <c r="AN123" s="793"/>
      <c r="AO123" s="794"/>
      <c r="AP123" s="837" t="s">
        <v>122</v>
      </c>
      <c r="AQ123" s="838"/>
      <c r="AR123" s="838"/>
      <c r="AS123" s="838"/>
      <c r="AT123" s="839"/>
      <c r="AU123" s="899"/>
      <c r="AV123" s="900"/>
      <c r="AW123" s="900"/>
      <c r="AX123" s="900"/>
      <c r="AY123" s="900"/>
      <c r="AZ123" s="245" t="s">
        <v>178</v>
      </c>
      <c r="BA123" s="245"/>
      <c r="BB123" s="245"/>
      <c r="BC123" s="245"/>
      <c r="BD123" s="245"/>
      <c r="BE123" s="245"/>
      <c r="BF123" s="245"/>
      <c r="BG123" s="245"/>
      <c r="BH123" s="245"/>
      <c r="BI123" s="245"/>
      <c r="BJ123" s="245"/>
      <c r="BK123" s="245"/>
      <c r="BL123" s="245"/>
      <c r="BM123" s="245"/>
      <c r="BN123" s="245"/>
      <c r="BO123" s="890" t="s">
        <v>448</v>
      </c>
      <c r="BP123" s="891"/>
      <c r="BQ123" s="845">
        <v>11192889</v>
      </c>
      <c r="BR123" s="846"/>
      <c r="BS123" s="846"/>
      <c r="BT123" s="846"/>
      <c r="BU123" s="846"/>
      <c r="BV123" s="846">
        <v>11919887</v>
      </c>
      <c r="BW123" s="846"/>
      <c r="BX123" s="846"/>
      <c r="BY123" s="846"/>
      <c r="BZ123" s="846"/>
      <c r="CA123" s="846">
        <v>13075923</v>
      </c>
      <c r="CB123" s="846"/>
      <c r="CC123" s="846"/>
      <c r="CD123" s="846"/>
      <c r="CE123" s="846"/>
      <c r="CF123" s="761"/>
      <c r="CG123" s="762"/>
      <c r="CH123" s="762"/>
      <c r="CI123" s="762"/>
      <c r="CJ123" s="847"/>
      <c r="CK123" s="882"/>
      <c r="CL123" s="868"/>
      <c r="CM123" s="868"/>
      <c r="CN123" s="868"/>
      <c r="CO123" s="869"/>
      <c r="CP123" s="848" t="s">
        <v>389</v>
      </c>
      <c r="CQ123" s="849"/>
      <c r="CR123" s="849"/>
      <c r="CS123" s="849"/>
      <c r="CT123" s="849"/>
      <c r="CU123" s="849"/>
      <c r="CV123" s="849"/>
      <c r="CW123" s="849"/>
      <c r="CX123" s="849"/>
      <c r="CY123" s="849"/>
      <c r="CZ123" s="849"/>
      <c r="DA123" s="849"/>
      <c r="DB123" s="849"/>
      <c r="DC123" s="849"/>
      <c r="DD123" s="849"/>
      <c r="DE123" s="849"/>
      <c r="DF123" s="850"/>
      <c r="DG123" s="792" t="s">
        <v>122</v>
      </c>
      <c r="DH123" s="793"/>
      <c r="DI123" s="793"/>
      <c r="DJ123" s="793"/>
      <c r="DK123" s="794"/>
      <c r="DL123" s="795" t="s">
        <v>122</v>
      </c>
      <c r="DM123" s="793"/>
      <c r="DN123" s="793"/>
      <c r="DO123" s="793"/>
      <c r="DP123" s="794"/>
      <c r="DQ123" s="795" t="s">
        <v>122</v>
      </c>
      <c r="DR123" s="793"/>
      <c r="DS123" s="793"/>
      <c r="DT123" s="793"/>
      <c r="DU123" s="794"/>
      <c r="DV123" s="837" t="s">
        <v>122</v>
      </c>
      <c r="DW123" s="838"/>
      <c r="DX123" s="838"/>
      <c r="DY123" s="838"/>
      <c r="DZ123" s="839"/>
    </row>
    <row r="124" spans="1:130" s="224" customFormat="1" ht="26.25" customHeight="1" thickBot="1" x14ac:dyDescent="0.2">
      <c r="A124" s="833"/>
      <c r="B124" s="834"/>
      <c r="C124" s="828" t="s">
        <v>437</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449</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v>32</v>
      </c>
      <c r="BR124" s="844"/>
      <c r="BS124" s="844"/>
      <c r="BT124" s="844"/>
      <c r="BU124" s="844"/>
      <c r="BV124" s="844" t="s">
        <v>122</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450</v>
      </c>
      <c r="CQ124" s="849"/>
      <c r="CR124" s="849"/>
      <c r="CS124" s="849"/>
      <c r="CT124" s="849"/>
      <c r="CU124" s="849"/>
      <c r="CV124" s="849"/>
      <c r="CW124" s="849"/>
      <c r="CX124" s="849"/>
      <c r="CY124" s="849"/>
      <c r="CZ124" s="849"/>
      <c r="DA124" s="849"/>
      <c r="DB124" s="849"/>
      <c r="DC124" s="849"/>
      <c r="DD124" s="849"/>
      <c r="DE124" s="849"/>
      <c r="DF124" s="850"/>
      <c r="DG124" s="776" t="s">
        <v>122</v>
      </c>
      <c r="DH124" s="777"/>
      <c r="DI124" s="777"/>
      <c r="DJ124" s="777"/>
      <c r="DK124" s="778"/>
      <c r="DL124" s="779" t="s">
        <v>122</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15">
      <c r="A125" s="833"/>
      <c r="B125" s="834"/>
      <c r="C125" s="828" t="s">
        <v>439</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451</v>
      </c>
      <c r="CL125" s="865"/>
      <c r="CM125" s="865"/>
      <c r="CN125" s="865"/>
      <c r="CO125" s="866"/>
      <c r="CP125" s="873" t="s">
        <v>452</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
      <c r="A126" s="833"/>
      <c r="B126" s="834"/>
      <c r="C126" s="828" t="s">
        <v>441</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122</v>
      </c>
      <c r="AB126" s="793"/>
      <c r="AC126" s="793"/>
      <c r="AD126" s="793"/>
      <c r="AE126" s="794"/>
      <c r="AF126" s="795" t="s">
        <v>122</v>
      </c>
      <c r="AG126" s="793"/>
      <c r="AH126" s="793"/>
      <c r="AI126" s="793"/>
      <c r="AJ126" s="794"/>
      <c r="AK126" s="795" t="s">
        <v>122</v>
      </c>
      <c r="AL126" s="793"/>
      <c r="AM126" s="793"/>
      <c r="AN126" s="793"/>
      <c r="AO126" s="794"/>
      <c r="AP126" s="837" t="s">
        <v>122</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453</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15">
      <c r="A127" s="835"/>
      <c r="B127" s="836"/>
      <c r="C127" s="851" t="s">
        <v>454</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v>131</v>
      </c>
      <c r="AB127" s="793"/>
      <c r="AC127" s="793"/>
      <c r="AD127" s="793"/>
      <c r="AE127" s="794"/>
      <c r="AF127" s="795">
        <v>115</v>
      </c>
      <c r="AG127" s="793"/>
      <c r="AH127" s="793"/>
      <c r="AI127" s="793"/>
      <c r="AJ127" s="794"/>
      <c r="AK127" s="795">
        <v>106</v>
      </c>
      <c r="AL127" s="793"/>
      <c r="AM127" s="793"/>
      <c r="AN127" s="793"/>
      <c r="AO127" s="794"/>
      <c r="AP127" s="837">
        <v>0</v>
      </c>
      <c r="AQ127" s="838"/>
      <c r="AR127" s="838"/>
      <c r="AS127" s="838"/>
      <c r="AT127" s="839"/>
      <c r="AU127" s="226"/>
      <c r="AV127" s="226"/>
      <c r="AW127" s="226"/>
      <c r="AX127" s="854" t="s">
        <v>455</v>
      </c>
      <c r="AY127" s="825"/>
      <c r="AZ127" s="825"/>
      <c r="BA127" s="825"/>
      <c r="BB127" s="825"/>
      <c r="BC127" s="825"/>
      <c r="BD127" s="825"/>
      <c r="BE127" s="826"/>
      <c r="BF127" s="824" t="s">
        <v>456</v>
      </c>
      <c r="BG127" s="825"/>
      <c r="BH127" s="825"/>
      <c r="BI127" s="825"/>
      <c r="BJ127" s="825"/>
      <c r="BK127" s="825"/>
      <c r="BL127" s="826"/>
      <c r="BM127" s="824" t="s">
        <v>457</v>
      </c>
      <c r="BN127" s="825"/>
      <c r="BO127" s="825"/>
      <c r="BP127" s="825"/>
      <c r="BQ127" s="825"/>
      <c r="BR127" s="825"/>
      <c r="BS127" s="826"/>
      <c r="BT127" s="824" t="s">
        <v>458</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459</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
      <c r="A128" s="809" t="s">
        <v>460</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461</v>
      </c>
      <c r="X128" s="811"/>
      <c r="Y128" s="811"/>
      <c r="Z128" s="812"/>
      <c r="AA128" s="813" t="s">
        <v>122</v>
      </c>
      <c r="AB128" s="814"/>
      <c r="AC128" s="814"/>
      <c r="AD128" s="814"/>
      <c r="AE128" s="815"/>
      <c r="AF128" s="816">
        <v>10858</v>
      </c>
      <c r="AG128" s="814"/>
      <c r="AH128" s="814"/>
      <c r="AI128" s="814"/>
      <c r="AJ128" s="815"/>
      <c r="AK128" s="816">
        <v>15446</v>
      </c>
      <c r="AL128" s="814"/>
      <c r="AM128" s="814"/>
      <c r="AN128" s="814"/>
      <c r="AO128" s="815"/>
      <c r="AP128" s="817"/>
      <c r="AQ128" s="818"/>
      <c r="AR128" s="818"/>
      <c r="AS128" s="818"/>
      <c r="AT128" s="819"/>
      <c r="AU128" s="226"/>
      <c r="AV128" s="226"/>
      <c r="AW128" s="226"/>
      <c r="AX128" s="820" t="s">
        <v>462</v>
      </c>
      <c r="AY128" s="821"/>
      <c r="AZ128" s="821"/>
      <c r="BA128" s="821"/>
      <c r="BB128" s="821"/>
      <c r="BC128" s="821"/>
      <c r="BD128" s="821"/>
      <c r="BE128" s="822"/>
      <c r="BF128" s="799" t="s">
        <v>122</v>
      </c>
      <c r="BG128" s="800"/>
      <c r="BH128" s="800"/>
      <c r="BI128" s="800"/>
      <c r="BJ128" s="800"/>
      <c r="BK128" s="800"/>
      <c r="BL128" s="823"/>
      <c r="BM128" s="799">
        <v>15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463</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24" customFormat="1" ht="26.25" customHeight="1" x14ac:dyDescent="0.15">
      <c r="A129" s="787" t="s">
        <v>102</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464</v>
      </c>
      <c r="X129" s="790"/>
      <c r="Y129" s="790"/>
      <c r="Z129" s="791"/>
      <c r="AA129" s="792">
        <v>4154869</v>
      </c>
      <c r="AB129" s="793"/>
      <c r="AC129" s="793"/>
      <c r="AD129" s="793"/>
      <c r="AE129" s="794"/>
      <c r="AF129" s="795">
        <v>4116900</v>
      </c>
      <c r="AG129" s="793"/>
      <c r="AH129" s="793"/>
      <c r="AI129" s="793"/>
      <c r="AJ129" s="794"/>
      <c r="AK129" s="795">
        <v>4118376</v>
      </c>
      <c r="AL129" s="793"/>
      <c r="AM129" s="793"/>
      <c r="AN129" s="793"/>
      <c r="AO129" s="794"/>
      <c r="AP129" s="796"/>
      <c r="AQ129" s="797"/>
      <c r="AR129" s="797"/>
      <c r="AS129" s="797"/>
      <c r="AT129" s="798"/>
      <c r="AU129" s="227"/>
      <c r="AV129" s="227"/>
      <c r="AW129" s="227"/>
      <c r="AX129" s="764" t="s">
        <v>465</v>
      </c>
      <c r="AY129" s="765"/>
      <c r="AZ129" s="765"/>
      <c r="BA129" s="765"/>
      <c r="BB129" s="765"/>
      <c r="BC129" s="765"/>
      <c r="BD129" s="765"/>
      <c r="BE129" s="766"/>
      <c r="BF129" s="783" t="s">
        <v>122</v>
      </c>
      <c r="BG129" s="784"/>
      <c r="BH129" s="784"/>
      <c r="BI129" s="784"/>
      <c r="BJ129" s="784"/>
      <c r="BK129" s="784"/>
      <c r="BL129" s="785"/>
      <c r="BM129" s="783">
        <v>20</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15">
      <c r="A130" s="787" t="s">
        <v>466</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467</v>
      </c>
      <c r="X130" s="790"/>
      <c r="Y130" s="790"/>
      <c r="Z130" s="791"/>
      <c r="AA130" s="792">
        <v>841560</v>
      </c>
      <c r="AB130" s="793"/>
      <c r="AC130" s="793"/>
      <c r="AD130" s="793"/>
      <c r="AE130" s="794"/>
      <c r="AF130" s="795">
        <v>885373</v>
      </c>
      <c r="AG130" s="793"/>
      <c r="AH130" s="793"/>
      <c r="AI130" s="793"/>
      <c r="AJ130" s="794"/>
      <c r="AK130" s="795">
        <v>833506</v>
      </c>
      <c r="AL130" s="793"/>
      <c r="AM130" s="793"/>
      <c r="AN130" s="793"/>
      <c r="AO130" s="794"/>
      <c r="AP130" s="796"/>
      <c r="AQ130" s="797"/>
      <c r="AR130" s="797"/>
      <c r="AS130" s="797"/>
      <c r="AT130" s="798"/>
      <c r="AU130" s="227"/>
      <c r="AV130" s="227"/>
      <c r="AW130" s="227"/>
      <c r="AX130" s="764" t="s">
        <v>468</v>
      </c>
      <c r="AY130" s="765"/>
      <c r="AZ130" s="765"/>
      <c r="BA130" s="765"/>
      <c r="BB130" s="765"/>
      <c r="BC130" s="765"/>
      <c r="BD130" s="765"/>
      <c r="BE130" s="766"/>
      <c r="BF130" s="767">
        <v>7.9</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469</v>
      </c>
      <c r="X131" s="774"/>
      <c r="Y131" s="774"/>
      <c r="Z131" s="775"/>
      <c r="AA131" s="776">
        <v>3313309</v>
      </c>
      <c r="AB131" s="777"/>
      <c r="AC131" s="777"/>
      <c r="AD131" s="777"/>
      <c r="AE131" s="778"/>
      <c r="AF131" s="779">
        <v>3231527</v>
      </c>
      <c r="AG131" s="777"/>
      <c r="AH131" s="777"/>
      <c r="AI131" s="777"/>
      <c r="AJ131" s="778"/>
      <c r="AK131" s="779">
        <v>3284870</v>
      </c>
      <c r="AL131" s="777"/>
      <c r="AM131" s="777"/>
      <c r="AN131" s="777"/>
      <c r="AO131" s="778"/>
      <c r="AP131" s="780"/>
      <c r="AQ131" s="781"/>
      <c r="AR131" s="781"/>
      <c r="AS131" s="781"/>
      <c r="AT131" s="782"/>
      <c r="AU131" s="227"/>
      <c r="AV131" s="227"/>
      <c r="AW131" s="227"/>
      <c r="AX131" s="742" t="s">
        <v>470</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15">
      <c r="A132" s="751" t="s">
        <v>471</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472</v>
      </c>
      <c r="W132" s="755"/>
      <c r="X132" s="755"/>
      <c r="Y132" s="755"/>
      <c r="Z132" s="756"/>
      <c r="AA132" s="757">
        <v>6.2406796350000002</v>
      </c>
      <c r="AB132" s="758"/>
      <c r="AC132" s="758"/>
      <c r="AD132" s="758"/>
      <c r="AE132" s="759"/>
      <c r="AF132" s="760">
        <v>7.7007247660000004</v>
      </c>
      <c r="AG132" s="758"/>
      <c r="AH132" s="758"/>
      <c r="AI132" s="758"/>
      <c r="AJ132" s="759"/>
      <c r="AK132" s="760">
        <v>10.00386621</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473</v>
      </c>
      <c r="W133" s="734"/>
      <c r="X133" s="734"/>
      <c r="Y133" s="734"/>
      <c r="Z133" s="735"/>
      <c r="AA133" s="736">
        <v>6.3</v>
      </c>
      <c r="AB133" s="737"/>
      <c r="AC133" s="737"/>
      <c r="AD133" s="737"/>
      <c r="AE133" s="738"/>
      <c r="AF133" s="736">
        <v>6.7</v>
      </c>
      <c r="AG133" s="737"/>
      <c r="AH133" s="737"/>
      <c r="AI133" s="737"/>
      <c r="AJ133" s="738"/>
      <c r="AK133" s="736">
        <v>7.9</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15">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25" hidden="1" x14ac:dyDescent="0.15">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BnZ+M3JxKa9ZlF4+uSzlaDR3fn2QF6BZU4gy+f8ax4/KXtVji0GE7m5XTMHYwwfJm4mAbGxJdVKaB/GRupZrg==" saltValue="K85TuQ4c7QGYN/GqkQw99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9" scale="27"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54" customWidth="1"/>
    <col min="121" max="121" width="0" style="253" hidden="1" customWidth="1"/>
    <col min="122" max="16384" width="9" style="253" hidden="1"/>
  </cols>
  <sheetData>
    <row r="1" spans="1:120"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3"/>
    </row>
    <row r="17" spans="119:120" x14ac:dyDescent="0.15">
      <c r="DP17" s="253"/>
    </row>
    <row r="18" spans="119:120" x14ac:dyDescent="0.15"/>
    <row r="19" spans="119:120" x14ac:dyDescent="0.15"/>
    <row r="20" spans="119:120" x14ac:dyDescent="0.15">
      <c r="DO20" s="253"/>
      <c r="DP20" s="253"/>
    </row>
    <row r="21" spans="119:120" x14ac:dyDescent="0.15">
      <c r="DP21" s="253"/>
    </row>
    <row r="22" spans="119:120" x14ac:dyDescent="0.15"/>
    <row r="23" spans="119:120" x14ac:dyDescent="0.15">
      <c r="DO23" s="253"/>
      <c r="DP23" s="253"/>
    </row>
    <row r="24" spans="119:120" x14ac:dyDescent="0.15">
      <c r="DP24" s="253"/>
    </row>
    <row r="25" spans="119:120" x14ac:dyDescent="0.15">
      <c r="DP25" s="253"/>
    </row>
    <row r="26" spans="119:120" x14ac:dyDescent="0.15">
      <c r="DO26" s="253"/>
      <c r="DP26" s="253"/>
    </row>
    <row r="27" spans="119:120" x14ac:dyDescent="0.15"/>
    <row r="28" spans="119:120" x14ac:dyDescent="0.15">
      <c r="DO28" s="253"/>
      <c r="DP28" s="253"/>
    </row>
    <row r="29" spans="119:120" x14ac:dyDescent="0.15">
      <c r="DP29" s="253"/>
    </row>
    <row r="30" spans="119:120" x14ac:dyDescent="0.15"/>
    <row r="31" spans="119:120" x14ac:dyDescent="0.15">
      <c r="DO31" s="253"/>
      <c r="DP31" s="253"/>
    </row>
    <row r="32" spans="119:120" x14ac:dyDescent="0.15"/>
    <row r="33" spans="98:120" x14ac:dyDescent="0.15">
      <c r="DO33" s="253"/>
      <c r="DP33" s="253"/>
    </row>
    <row r="34" spans="98:120" x14ac:dyDescent="0.15">
      <c r="DM34" s="253"/>
    </row>
    <row r="35" spans="98:120" x14ac:dyDescent="0.15">
      <c r="CT35" s="253"/>
      <c r="CU35" s="253"/>
      <c r="CV35" s="253"/>
      <c r="CY35" s="253"/>
      <c r="CZ35" s="253"/>
      <c r="DA35" s="253"/>
      <c r="DD35" s="253"/>
      <c r="DE35" s="253"/>
      <c r="DF35" s="253"/>
      <c r="DI35" s="253"/>
      <c r="DJ35" s="253"/>
      <c r="DK35" s="253"/>
      <c r="DM35" s="253"/>
      <c r="DN35" s="253"/>
      <c r="DO35" s="253"/>
      <c r="DP35" s="253"/>
    </row>
    <row r="36" spans="98:120" x14ac:dyDescent="0.15"/>
    <row r="37" spans="98:120" x14ac:dyDescent="0.15">
      <c r="CW37" s="253"/>
      <c r="DB37" s="253"/>
      <c r="DG37" s="253"/>
      <c r="DL37" s="253"/>
      <c r="DP37" s="253"/>
    </row>
    <row r="38" spans="98:120" x14ac:dyDescent="0.15">
      <c r="CT38" s="253"/>
      <c r="CU38" s="253"/>
      <c r="CV38" s="253"/>
      <c r="CW38" s="253"/>
      <c r="CY38" s="253"/>
      <c r="CZ38" s="253"/>
      <c r="DA38" s="253"/>
      <c r="DB38" s="253"/>
      <c r="DD38" s="253"/>
      <c r="DE38" s="253"/>
      <c r="DF38" s="253"/>
      <c r="DG38" s="253"/>
      <c r="DI38" s="253"/>
      <c r="DJ38" s="253"/>
      <c r="DK38" s="253"/>
      <c r="DL38" s="253"/>
      <c r="DN38" s="253"/>
      <c r="DO38" s="253"/>
      <c r="DP38" s="253"/>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3"/>
      <c r="DO49" s="253"/>
      <c r="DP49" s="253"/>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3"/>
      <c r="CS63" s="253"/>
      <c r="CX63" s="253"/>
      <c r="DC63" s="253"/>
      <c r="DH63" s="253"/>
    </row>
    <row r="64" spans="22:120" x14ac:dyDescent="0.15">
      <c r="V64" s="253"/>
    </row>
    <row r="65" spans="15:120" x14ac:dyDescent="0.15">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x14ac:dyDescent="0.15">
      <c r="Q66" s="253"/>
      <c r="S66" s="253"/>
      <c r="U66" s="253"/>
      <c r="DM66" s="253"/>
    </row>
    <row r="67" spans="15:120" x14ac:dyDescent="0.15">
      <c r="O67" s="253"/>
      <c r="P67" s="253"/>
      <c r="R67" s="253"/>
      <c r="T67" s="253"/>
      <c r="Y67" s="253"/>
      <c r="CT67" s="253"/>
      <c r="CV67" s="253"/>
      <c r="CW67" s="253"/>
      <c r="CY67" s="253"/>
      <c r="DA67" s="253"/>
      <c r="DB67" s="253"/>
      <c r="DD67" s="253"/>
      <c r="DF67" s="253"/>
      <c r="DG67" s="253"/>
      <c r="DI67" s="253"/>
      <c r="DK67" s="253"/>
      <c r="DL67" s="253"/>
      <c r="DN67" s="253"/>
      <c r="DO67" s="253"/>
      <c r="DP67" s="253"/>
    </row>
    <row r="68" spans="15:120" x14ac:dyDescent="0.15"/>
    <row r="69" spans="15:120" x14ac:dyDescent="0.15"/>
    <row r="70" spans="15:120" x14ac:dyDescent="0.15"/>
    <row r="71" spans="15:120" x14ac:dyDescent="0.15"/>
    <row r="72" spans="15:120" x14ac:dyDescent="0.15">
      <c r="DP72" s="253"/>
    </row>
    <row r="73" spans="15:120" x14ac:dyDescent="0.15">
      <c r="DP73" s="253"/>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3"/>
      <c r="CX96" s="253"/>
      <c r="DC96" s="253"/>
      <c r="DH96" s="253"/>
    </row>
    <row r="97" spans="24:120" x14ac:dyDescent="0.15">
      <c r="CS97" s="253"/>
      <c r="CX97" s="253"/>
      <c r="DC97" s="253"/>
      <c r="DH97" s="253"/>
      <c r="DP97" s="254" t="s">
        <v>474</v>
      </c>
    </row>
    <row r="98" spans="24:120" hidden="1" x14ac:dyDescent="0.15">
      <c r="CS98" s="253"/>
      <c r="CX98" s="253"/>
      <c r="DC98" s="253"/>
      <c r="DH98" s="253"/>
    </row>
    <row r="99" spans="24:120" hidden="1" x14ac:dyDescent="0.15">
      <c r="CS99" s="253"/>
      <c r="CX99" s="253"/>
      <c r="DC99" s="253"/>
      <c r="DH99" s="253"/>
    </row>
    <row r="101" spans="24:120" ht="12" hidden="1" customHeight="1" x14ac:dyDescent="0.15">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15">
      <c r="CU102" s="253"/>
      <c r="CZ102" s="253"/>
      <c r="DE102" s="253"/>
      <c r="DJ102" s="253"/>
      <c r="DM102" s="253"/>
    </row>
    <row r="103" spans="24:120" hidden="1" x14ac:dyDescent="0.15">
      <c r="CT103" s="253"/>
      <c r="CV103" s="253"/>
      <c r="CW103" s="253"/>
      <c r="CY103" s="253"/>
      <c r="DA103" s="253"/>
      <c r="DB103" s="253"/>
      <c r="DD103" s="253"/>
      <c r="DF103" s="253"/>
      <c r="DG103" s="253"/>
      <c r="DI103" s="253"/>
      <c r="DK103" s="253"/>
      <c r="DL103" s="253"/>
      <c r="DM103" s="253"/>
      <c r="DN103" s="253"/>
      <c r="DO103" s="253"/>
      <c r="DP103" s="253"/>
    </row>
    <row r="104" spans="24:120" hidden="1" x14ac:dyDescent="0.15">
      <c r="CV104" s="253"/>
      <c r="CW104" s="253"/>
      <c r="DA104" s="253"/>
      <c r="DB104" s="253"/>
      <c r="DF104" s="253"/>
      <c r="DG104" s="253"/>
      <c r="DK104" s="253"/>
      <c r="DL104" s="253"/>
      <c r="DN104" s="253"/>
      <c r="DO104" s="253"/>
      <c r="DP104" s="253"/>
    </row>
    <row r="105" spans="24:120" ht="12.75" hidden="1" customHeight="1" x14ac:dyDescent="0.15"/>
  </sheetData>
  <sheetProtection algorithmName="SHA-512" hashValue="HZeGb0OgtlhmuyctXcfLxwcOltcxhyRWICdygopXHCI8azHhLLy/S32RkcqTOzPLJ4sWakRmzF0BsVQuKfNKAg==" saltValue="qRP6dnzxyRixlp5oXgTOSQ==" spinCount="100000" sheet="1" objects="1" scenarios="1"/>
  <dataConsolidate/>
  <phoneticPr fontId="2"/>
  <printOptions horizontalCentered="1" verticalCentered="1"/>
  <pageMargins left="0" right="0" top="0" bottom="0" header="0" footer="0"/>
  <pageSetup paperSize="9" scale="31" orientation="portrait"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54" customWidth="1"/>
    <col min="117" max="16384" width="9" style="253" hidden="1"/>
  </cols>
  <sheetData>
    <row r="1" spans="2:116"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x14ac:dyDescent="0.15"/>
    <row r="3" spans="2:116" x14ac:dyDescent="0.15"/>
    <row r="4" spans="2:116" x14ac:dyDescent="0.15">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x14ac:dyDescent="0.15">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x14ac:dyDescent="0.15"/>
    <row r="20" spans="9:116" x14ac:dyDescent="0.15"/>
    <row r="21" spans="9:116" x14ac:dyDescent="0.15">
      <c r="DL21" s="253"/>
    </row>
    <row r="22" spans="9:116" x14ac:dyDescent="0.15">
      <c r="DI22" s="253"/>
      <c r="DJ22" s="253"/>
      <c r="DK22" s="253"/>
      <c r="DL22" s="253"/>
    </row>
    <row r="23" spans="9:116" x14ac:dyDescent="0.15">
      <c r="CY23" s="253"/>
      <c r="CZ23" s="253"/>
      <c r="DA23" s="253"/>
      <c r="DB23" s="253"/>
      <c r="DC23" s="253"/>
      <c r="DD23" s="253"/>
      <c r="DE23" s="253"/>
      <c r="DF23" s="253"/>
      <c r="DG23" s="253"/>
      <c r="DH23" s="253"/>
      <c r="DI23" s="253"/>
      <c r="DJ23" s="253"/>
      <c r="DK23" s="253"/>
      <c r="DL23" s="253"/>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3"/>
      <c r="DA35" s="253"/>
      <c r="DB35" s="253"/>
      <c r="DC35" s="253"/>
      <c r="DD35" s="253"/>
      <c r="DE35" s="253"/>
      <c r="DF35" s="253"/>
      <c r="DG35" s="253"/>
      <c r="DH35" s="253"/>
      <c r="DI35" s="253"/>
      <c r="DJ35" s="253"/>
      <c r="DK35" s="253"/>
      <c r="DL35" s="253"/>
    </row>
    <row r="36" spans="15:116" x14ac:dyDescent="0.15"/>
    <row r="37" spans="15:116" x14ac:dyDescent="0.15">
      <c r="DL37" s="253"/>
    </row>
    <row r="38" spans="15:116" x14ac:dyDescent="0.15">
      <c r="DI38" s="253"/>
      <c r="DJ38" s="253"/>
      <c r="DK38" s="253"/>
      <c r="DL38" s="253"/>
    </row>
    <row r="39" spans="15:116" x14ac:dyDescent="0.15"/>
    <row r="40" spans="15:116" x14ac:dyDescent="0.15"/>
    <row r="41" spans="15:116" x14ac:dyDescent="0.15"/>
    <row r="42" spans="15:116" x14ac:dyDescent="0.15"/>
    <row r="43" spans="15:116" x14ac:dyDescent="0.15">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x14ac:dyDescent="0.15">
      <c r="DL44" s="253"/>
    </row>
    <row r="45" spans="15:116" x14ac:dyDescent="0.15"/>
    <row r="46" spans="15:116" x14ac:dyDescent="0.15">
      <c r="DA46" s="253"/>
      <c r="DB46" s="253"/>
      <c r="DC46" s="253"/>
      <c r="DD46" s="253"/>
      <c r="DE46" s="253"/>
      <c r="DF46" s="253"/>
      <c r="DG46" s="253"/>
      <c r="DH46" s="253"/>
      <c r="DI46" s="253"/>
      <c r="DJ46" s="253"/>
      <c r="DK46" s="253"/>
      <c r="DL46" s="253"/>
    </row>
    <row r="47" spans="15:116" x14ac:dyDescent="0.15"/>
    <row r="48" spans="15:116" x14ac:dyDescent="0.15"/>
    <row r="49" spans="104:116" x14ac:dyDescent="0.15"/>
    <row r="50" spans="104:116" x14ac:dyDescent="0.15">
      <c r="CZ50" s="253"/>
      <c r="DA50" s="253"/>
      <c r="DB50" s="253"/>
      <c r="DC50" s="253"/>
      <c r="DD50" s="253"/>
      <c r="DE50" s="253"/>
      <c r="DF50" s="253"/>
      <c r="DG50" s="253"/>
      <c r="DH50" s="253"/>
      <c r="DI50" s="253"/>
      <c r="DJ50" s="253"/>
      <c r="DK50" s="253"/>
      <c r="DL50" s="253"/>
    </row>
    <row r="51" spans="104:116" x14ac:dyDescent="0.15"/>
    <row r="52" spans="104:116" x14ac:dyDescent="0.15"/>
    <row r="53" spans="104:116" x14ac:dyDescent="0.15">
      <c r="DL53" s="253"/>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3"/>
      <c r="DD67" s="253"/>
      <c r="DE67" s="253"/>
      <c r="DF67" s="253"/>
      <c r="DG67" s="253"/>
      <c r="DH67" s="253"/>
      <c r="DI67" s="253"/>
      <c r="DJ67" s="253"/>
      <c r="DK67" s="253"/>
      <c r="DL67" s="253"/>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kr5YpmRfFkjRcKDmeP8ggivMkDdgGU6lWzgWV4HdzaevXoLMEJ1r0FSGEYHat//mM7GHjzy4KaTKK5nG83tc6A==" saltValue="G7BjuZYjnYBaS+MRylk0zw==" spinCount="100000" sheet="1" objects="1" scenarios="1"/>
  <dataConsolidate/>
  <phoneticPr fontId="2"/>
  <printOptions horizontalCentered="1" verticalCentered="1"/>
  <pageMargins left="0" right="0" top="0" bottom="0" header="0" footer="0"/>
  <pageSetup paperSize="9" scale="33" orientation="portrait"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55" customWidth="1"/>
    <col min="37" max="44" width="17" style="255" customWidth="1"/>
    <col min="45" max="45" width="6.125" style="261" customWidth="1"/>
    <col min="46" max="46" width="3" style="259" customWidth="1"/>
    <col min="47" max="47" width="19.125" style="255" hidden="1" customWidth="1"/>
    <col min="48" max="52" width="12.625" style="255" hidden="1" customWidth="1"/>
    <col min="53" max="16384" width="8.625" style="255" hidden="1"/>
  </cols>
  <sheetData>
    <row r="1" spans="1:46" x14ac:dyDescent="0.15">
      <c r="AS1" s="255"/>
      <c r="AT1" s="255"/>
    </row>
    <row r="2" spans="1:46" x14ac:dyDescent="0.15">
      <c r="AS2" s="255"/>
      <c r="AT2" s="255"/>
    </row>
    <row r="3" spans="1:46" x14ac:dyDescent="0.15">
      <c r="AS3" s="255"/>
      <c r="AT3" s="255"/>
    </row>
    <row r="4" spans="1:46" x14ac:dyDescent="0.15">
      <c r="AS4" s="255"/>
      <c r="AT4" s="255"/>
    </row>
    <row r="5" spans="1:46" ht="17.25" x14ac:dyDescent="0.15">
      <c r="A5" s="256" t="s">
        <v>475</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x14ac:dyDescent="0.15">
      <c r="A6" s="259"/>
      <c r="AK6" s="260" t="s">
        <v>476</v>
      </c>
      <c r="AL6" s="260"/>
      <c r="AM6" s="260"/>
      <c r="AN6" s="260"/>
    </row>
    <row r="7" spans="1:46" ht="13.5" customHeight="1" x14ac:dyDescent="0.15">
      <c r="A7" s="259"/>
      <c r="AK7" s="262"/>
      <c r="AL7" s="263"/>
      <c r="AM7" s="263"/>
      <c r="AN7" s="264"/>
      <c r="AO7" s="1131" t="s">
        <v>477</v>
      </c>
      <c r="AP7" s="265"/>
      <c r="AQ7" s="266" t="s">
        <v>478</v>
      </c>
      <c r="AR7" s="267"/>
    </row>
    <row r="8" spans="1:46" x14ac:dyDescent="0.15">
      <c r="A8" s="259"/>
      <c r="AK8" s="268"/>
      <c r="AL8" s="269"/>
      <c r="AM8" s="269"/>
      <c r="AN8" s="270"/>
      <c r="AO8" s="1132"/>
      <c r="AP8" s="271" t="s">
        <v>479</v>
      </c>
      <c r="AQ8" s="272" t="s">
        <v>480</v>
      </c>
      <c r="AR8" s="273" t="s">
        <v>481</v>
      </c>
    </row>
    <row r="9" spans="1:46" x14ac:dyDescent="0.15">
      <c r="A9" s="259"/>
      <c r="AK9" s="1143" t="s">
        <v>482</v>
      </c>
      <c r="AL9" s="1144"/>
      <c r="AM9" s="1144"/>
      <c r="AN9" s="1145"/>
      <c r="AO9" s="274">
        <v>867746</v>
      </c>
      <c r="AP9" s="274">
        <v>85526</v>
      </c>
      <c r="AQ9" s="275">
        <v>111034</v>
      </c>
      <c r="AR9" s="276">
        <v>-23</v>
      </c>
    </row>
    <row r="10" spans="1:46" ht="13.5" customHeight="1" x14ac:dyDescent="0.15">
      <c r="A10" s="259"/>
      <c r="AK10" s="1143" t="s">
        <v>483</v>
      </c>
      <c r="AL10" s="1144"/>
      <c r="AM10" s="1144"/>
      <c r="AN10" s="1145"/>
      <c r="AO10" s="277">
        <v>152087</v>
      </c>
      <c r="AP10" s="277">
        <v>14990</v>
      </c>
      <c r="AQ10" s="278">
        <v>15617</v>
      </c>
      <c r="AR10" s="279">
        <v>-4</v>
      </c>
    </row>
    <row r="11" spans="1:46" ht="13.5" customHeight="1" x14ac:dyDescent="0.15">
      <c r="A11" s="259"/>
      <c r="AK11" s="1143" t="s">
        <v>484</v>
      </c>
      <c r="AL11" s="1144"/>
      <c r="AM11" s="1144"/>
      <c r="AN11" s="1145"/>
      <c r="AO11" s="277" t="s">
        <v>485</v>
      </c>
      <c r="AP11" s="277" t="s">
        <v>485</v>
      </c>
      <c r="AQ11" s="278">
        <v>1538</v>
      </c>
      <c r="AR11" s="279" t="s">
        <v>485</v>
      </c>
    </row>
    <row r="12" spans="1:46" ht="13.5" customHeight="1" x14ac:dyDescent="0.15">
      <c r="A12" s="259"/>
      <c r="AK12" s="1143" t="s">
        <v>486</v>
      </c>
      <c r="AL12" s="1144"/>
      <c r="AM12" s="1144"/>
      <c r="AN12" s="1145"/>
      <c r="AO12" s="277" t="s">
        <v>485</v>
      </c>
      <c r="AP12" s="277" t="s">
        <v>485</v>
      </c>
      <c r="AQ12" s="278">
        <v>0</v>
      </c>
      <c r="AR12" s="279" t="s">
        <v>485</v>
      </c>
    </row>
    <row r="13" spans="1:46" ht="13.5" customHeight="1" x14ac:dyDescent="0.15">
      <c r="A13" s="259"/>
      <c r="AK13" s="1143" t="s">
        <v>487</v>
      </c>
      <c r="AL13" s="1144"/>
      <c r="AM13" s="1144"/>
      <c r="AN13" s="1145"/>
      <c r="AO13" s="277">
        <v>69557</v>
      </c>
      <c r="AP13" s="277">
        <v>6856</v>
      </c>
      <c r="AQ13" s="278">
        <v>4378</v>
      </c>
      <c r="AR13" s="279">
        <v>56.6</v>
      </c>
    </row>
    <row r="14" spans="1:46" ht="13.5" customHeight="1" x14ac:dyDescent="0.15">
      <c r="A14" s="259"/>
      <c r="AK14" s="1143" t="s">
        <v>488</v>
      </c>
      <c r="AL14" s="1144"/>
      <c r="AM14" s="1144"/>
      <c r="AN14" s="1145"/>
      <c r="AO14" s="277">
        <v>79848</v>
      </c>
      <c r="AP14" s="277">
        <v>7870</v>
      </c>
      <c r="AQ14" s="278">
        <v>2499</v>
      </c>
      <c r="AR14" s="279">
        <v>214.9</v>
      </c>
    </row>
    <row r="15" spans="1:46" ht="13.5" customHeight="1" x14ac:dyDescent="0.15">
      <c r="A15" s="259"/>
      <c r="AK15" s="1146" t="s">
        <v>489</v>
      </c>
      <c r="AL15" s="1147"/>
      <c r="AM15" s="1147"/>
      <c r="AN15" s="1148"/>
      <c r="AO15" s="277">
        <v>-20675</v>
      </c>
      <c r="AP15" s="277">
        <v>-2038</v>
      </c>
      <c r="AQ15" s="278">
        <v>-6867</v>
      </c>
      <c r="AR15" s="279">
        <v>-70.3</v>
      </c>
    </row>
    <row r="16" spans="1:46" x14ac:dyDescent="0.15">
      <c r="A16" s="259"/>
      <c r="AK16" s="1146" t="s">
        <v>178</v>
      </c>
      <c r="AL16" s="1147"/>
      <c r="AM16" s="1147"/>
      <c r="AN16" s="1148"/>
      <c r="AO16" s="277">
        <v>1148563</v>
      </c>
      <c r="AP16" s="277">
        <v>113204</v>
      </c>
      <c r="AQ16" s="278">
        <v>128199</v>
      </c>
      <c r="AR16" s="279">
        <v>-11.7</v>
      </c>
    </row>
    <row r="17" spans="1:46" x14ac:dyDescent="0.15">
      <c r="A17" s="259"/>
    </row>
    <row r="18" spans="1:46" x14ac:dyDescent="0.15">
      <c r="A18" s="259"/>
      <c r="AQ18" s="280"/>
      <c r="AR18" s="280"/>
    </row>
    <row r="19" spans="1:46" x14ac:dyDescent="0.15">
      <c r="A19" s="259"/>
      <c r="AK19" s="255" t="s">
        <v>490</v>
      </c>
    </row>
    <row r="20" spans="1:46" x14ac:dyDescent="0.15">
      <c r="A20" s="259"/>
      <c r="AK20" s="281"/>
      <c r="AL20" s="282"/>
      <c r="AM20" s="282"/>
      <c r="AN20" s="283"/>
      <c r="AO20" s="284" t="s">
        <v>491</v>
      </c>
      <c r="AP20" s="285" t="s">
        <v>492</v>
      </c>
      <c r="AQ20" s="286" t="s">
        <v>493</v>
      </c>
      <c r="AR20" s="287"/>
    </row>
    <row r="21" spans="1:46" s="260" customFormat="1" x14ac:dyDescent="0.15">
      <c r="A21" s="288"/>
      <c r="AK21" s="1149" t="s">
        <v>494</v>
      </c>
      <c r="AL21" s="1150"/>
      <c r="AM21" s="1150"/>
      <c r="AN21" s="1151"/>
      <c r="AO21" s="289">
        <v>11.33</v>
      </c>
      <c r="AP21" s="290">
        <v>10.85</v>
      </c>
      <c r="AQ21" s="291">
        <v>0.48</v>
      </c>
      <c r="AS21" s="292"/>
      <c r="AT21" s="288"/>
    </row>
    <row r="22" spans="1:46" s="260" customFormat="1" x14ac:dyDescent="0.15">
      <c r="A22" s="288"/>
      <c r="AK22" s="1149" t="s">
        <v>495</v>
      </c>
      <c r="AL22" s="1150"/>
      <c r="AM22" s="1150"/>
      <c r="AN22" s="1151"/>
      <c r="AO22" s="293">
        <v>92.4</v>
      </c>
      <c r="AP22" s="294">
        <v>96.2</v>
      </c>
      <c r="AQ22" s="295">
        <v>-3.8</v>
      </c>
      <c r="AR22" s="280"/>
      <c r="AS22" s="292"/>
      <c r="AT22" s="288"/>
    </row>
    <row r="23" spans="1:46" s="260" customFormat="1" x14ac:dyDescent="0.15">
      <c r="A23" s="288"/>
      <c r="AP23" s="280"/>
      <c r="AQ23" s="280"/>
      <c r="AR23" s="280"/>
      <c r="AS23" s="292"/>
      <c r="AT23" s="288"/>
    </row>
    <row r="24" spans="1:46" s="260" customFormat="1" x14ac:dyDescent="0.15">
      <c r="A24" s="288"/>
      <c r="AP24" s="280"/>
      <c r="AQ24" s="280"/>
      <c r="AR24" s="280"/>
      <c r="AS24" s="292"/>
      <c r="AT24" s="288"/>
    </row>
    <row r="25" spans="1:46" s="260" customFormat="1" x14ac:dyDescent="0.15">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x14ac:dyDescent="0.15">
      <c r="A26" s="1142" t="s">
        <v>496</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x14ac:dyDescent="0.15">
      <c r="A27" s="300"/>
      <c r="AS27" s="255"/>
      <c r="AT27" s="255"/>
    </row>
    <row r="28" spans="1:46" ht="17.25" x14ac:dyDescent="0.15">
      <c r="A28" s="256" t="s">
        <v>497</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x14ac:dyDescent="0.15">
      <c r="A29" s="259"/>
      <c r="AK29" s="260" t="s">
        <v>498</v>
      </c>
      <c r="AL29" s="260"/>
      <c r="AM29" s="260"/>
      <c r="AN29" s="260"/>
      <c r="AS29" s="302"/>
    </row>
    <row r="30" spans="1:46" ht="13.5" customHeight="1" x14ac:dyDescent="0.15">
      <c r="A30" s="259"/>
      <c r="AK30" s="262"/>
      <c r="AL30" s="263"/>
      <c r="AM30" s="263"/>
      <c r="AN30" s="264"/>
      <c r="AO30" s="1131" t="s">
        <v>477</v>
      </c>
      <c r="AP30" s="265"/>
      <c r="AQ30" s="266" t="s">
        <v>478</v>
      </c>
      <c r="AR30" s="267"/>
    </row>
    <row r="31" spans="1:46" x14ac:dyDescent="0.15">
      <c r="A31" s="259"/>
      <c r="AK31" s="268"/>
      <c r="AL31" s="269"/>
      <c r="AM31" s="269"/>
      <c r="AN31" s="270"/>
      <c r="AO31" s="1132"/>
      <c r="AP31" s="271" t="s">
        <v>479</v>
      </c>
      <c r="AQ31" s="272" t="s">
        <v>480</v>
      </c>
      <c r="AR31" s="273" t="s">
        <v>481</v>
      </c>
    </row>
    <row r="32" spans="1:46" ht="27" customHeight="1" x14ac:dyDescent="0.15">
      <c r="A32" s="259"/>
      <c r="AK32" s="1133" t="s">
        <v>499</v>
      </c>
      <c r="AL32" s="1134"/>
      <c r="AM32" s="1134"/>
      <c r="AN32" s="1135"/>
      <c r="AO32" s="303">
        <v>1145668</v>
      </c>
      <c r="AP32" s="303">
        <v>112918</v>
      </c>
      <c r="AQ32" s="304">
        <v>62185</v>
      </c>
      <c r="AR32" s="305">
        <v>81.599999999999994</v>
      </c>
    </row>
    <row r="33" spans="1:46" ht="13.5" customHeight="1" x14ac:dyDescent="0.15">
      <c r="A33" s="259"/>
      <c r="AK33" s="1133" t="s">
        <v>500</v>
      </c>
      <c r="AL33" s="1134"/>
      <c r="AM33" s="1134"/>
      <c r="AN33" s="1135"/>
      <c r="AO33" s="303" t="s">
        <v>485</v>
      </c>
      <c r="AP33" s="303" t="s">
        <v>485</v>
      </c>
      <c r="AQ33" s="304" t="s">
        <v>485</v>
      </c>
      <c r="AR33" s="305" t="s">
        <v>485</v>
      </c>
    </row>
    <row r="34" spans="1:46" ht="27" customHeight="1" x14ac:dyDescent="0.15">
      <c r="A34" s="259"/>
      <c r="AK34" s="1133" t="s">
        <v>501</v>
      </c>
      <c r="AL34" s="1134"/>
      <c r="AM34" s="1134"/>
      <c r="AN34" s="1135"/>
      <c r="AO34" s="303" t="s">
        <v>485</v>
      </c>
      <c r="AP34" s="303" t="s">
        <v>485</v>
      </c>
      <c r="AQ34" s="304" t="s">
        <v>485</v>
      </c>
      <c r="AR34" s="305" t="s">
        <v>485</v>
      </c>
    </row>
    <row r="35" spans="1:46" ht="27" customHeight="1" x14ac:dyDescent="0.15">
      <c r="A35" s="259"/>
      <c r="AK35" s="1133" t="s">
        <v>502</v>
      </c>
      <c r="AL35" s="1134"/>
      <c r="AM35" s="1134"/>
      <c r="AN35" s="1135"/>
      <c r="AO35" s="303">
        <v>946</v>
      </c>
      <c r="AP35" s="303">
        <v>93</v>
      </c>
      <c r="AQ35" s="304">
        <v>15497</v>
      </c>
      <c r="AR35" s="305">
        <v>-99.4</v>
      </c>
    </row>
    <row r="36" spans="1:46" ht="27" customHeight="1" x14ac:dyDescent="0.15">
      <c r="A36" s="259"/>
      <c r="AK36" s="1133" t="s">
        <v>503</v>
      </c>
      <c r="AL36" s="1134"/>
      <c r="AM36" s="1134"/>
      <c r="AN36" s="1135"/>
      <c r="AO36" s="303">
        <v>30846</v>
      </c>
      <c r="AP36" s="303">
        <v>3040</v>
      </c>
      <c r="AQ36" s="304">
        <v>3842</v>
      </c>
      <c r="AR36" s="305">
        <v>-20.9</v>
      </c>
    </row>
    <row r="37" spans="1:46" ht="13.5" customHeight="1" x14ac:dyDescent="0.15">
      <c r="A37" s="259"/>
      <c r="AK37" s="1133" t="s">
        <v>504</v>
      </c>
      <c r="AL37" s="1134"/>
      <c r="AM37" s="1134"/>
      <c r="AN37" s="1135"/>
      <c r="AO37" s="303">
        <v>106</v>
      </c>
      <c r="AP37" s="303">
        <v>10</v>
      </c>
      <c r="AQ37" s="304">
        <v>306</v>
      </c>
      <c r="AR37" s="305">
        <v>-96.7</v>
      </c>
    </row>
    <row r="38" spans="1:46" ht="27" customHeight="1" x14ac:dyDescent="0.15">
      <c r="A38" s="259"/>
      <c r="AK38" s="1136" t="s">
        <v>505</v>
      </c>
      <c r="AL38" s="1137"/>
      <c r="AM38" s="1137"/>
      <c r="AN38" s="1138"/>
      <c r="AO38" s="306" t="s">
        <v>485</v>
      </c>
      <c r="AP38" s="306" t="s">
        <v>485</v>
      </c>
      <c r="AQ38" s="307">
        <v>4</v>
      </c>
      <c r="AR38" s="295" t="s">
        <v>485</v>
      </c>
      <c r="AS38" s="302"/>
    </row>
    <row r="39" spans="1:46" x14ac:dyDescent="0.15">
      <c r="A39" s="259"/>
      <c r="AK39" s="1136" t="s">
        <v>506</v>
      </c>
      <c r="AL39" s="1137"/>
      <c r="AM39" s="1137"/>
      <c r="AN39" s="1138"/>
      <c r="AO39" s="303">
        <v>-15446</v>
      </c>
      <c r="AP39" s="303">
        <v>-1522</v>
      </c>
      <c r="AQ39" s="304">
        <v>-2250</v>
      </c>
      <c r="AR39" s="305">
        <v>-32.4</v>
      </c>
      <c r="AS39" s="302"/>
    </row>
    <row r="40" spans="1:46" ht="27" customHeight="1" x14ac:dyDescent="0.15">
      <c r="A40" s="259"/>
      <c r="AK40" s="1133" t="s">
        <v>507</v>
      </c>
      <c r="AL40" s="1134"/>
      <c r="AM40" s="1134"/>
      <c r="AN40" s="1135"/>
      <c r="AO40" s="303">
        <v>-833506</v>
      </c>
      <c r="AP40" s="303">
        <v>-82151</v>
      </c>
      <c r="AQ40" s="304">
        <v>-52332</v>
      </c>
      <c r="AR40" s="305">
        <v>57</v>
      </c>
      <c r="AS40" s="302"/>
    </row>
    <row r="41" spans="1:46" x14ac:dyDescent="0.15">
      <c r="A41" s="259"/>
      <c r="AK41" s="1139" t="s">
        <v>288</v>
      </c>
      <c r="AL41" s="1140"/>
      <c r="AM41" s="1140"/>
      <c r="AN41" s="1141"/>
      <c r="AO41" s="303">
        <v>328614</v>
      </c>
      <c r="AP41" s="303">
        <v>32389</v>
      </c>
      <c r="AQ41" s="304">
        <v>27253</v>
      </c>
      <c r="AR41" s="305">
        <v>18.8</v>
      </c>
      <c r="AS41" s="302"/>
    </row>
    <row r="42" spans="1:46" x14ac:dyDescent="0.15">
      <c r="A42" s="259"/>
      <c r="AK42" s="308"/>
      <c r="AQ42" s="280"/>
      <c r="AR42" s="280"/>
      <c r="AS42" s="302"/>
    </row>
    <row r="43" spans="1:46" x14ac:dyDescent="0.15">
      <c r="A43" s="259"/>
      <c r="AP43" s="309"/>
      <c r="AQ43" s="280"/>
      <c r="AS43" s="302"/>
    </row>
    <row r="44" spans="1:46" x14ac:dyDescent="0.15">
      <c r="A44" s="259"/>
      <c r="AQ44" s="280"/>
    </row>
    <row r="45" spans="1:46" x14ac:dyDescent="0.15">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x14ac:dyDescent="0.15">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15">
      <c r="A47" s="312" t="s">
        <v>508</v>
      </c>
    </row>
    <row r="48" spans="1:46" x14ac:dyDescent="0.15">
      <c r="A48" s="259"/>
      <c r="AK48" s="313" t="s">
        <v>509</v>
      </c>
      <c r="AL48" s="313"/>
      <c r="AM48" s="313"/>
      <c r="AN48" s="313"/>
      <c r="AO48" s="313"/>
      <c r="AP48" s="313"/>
      <c r="AQ48" s="314"/>
      <c r="AR48" s="313"/>
    </row>
    <row r="49" spans="1:44" ht="13.5" customHeight="1" x14ac:dyDescent="0.15">
      <c r="A49" s="259"/>
      <c r="AK49" s="315"/>
      <c r="AL49" s="316"/>
      <c r="AM49" s="1126" t="s">
        <v>477</v>
      </c>
      <c r="AN49" s="1128" t="s">
        <v>510</v>
      </c>
      <c r="AO49" s="1129"/>
      <c r="AP49" s="1129"/>
      <c r="AQ49" s="1129"/>
      <c r="AR49" s="1130"/>
    </row>
    <row r="50" spans="1:44" x14ac:dyDescent="0.15">
      <c r="A50" s="259"/>
      <c r="AK50" s="317"/>
      <c r="AL50" s="318"/>
      <c r="AM50" s="1127"/>
      <c r="AN50" s="319" t="s">
        <v>511</v>
      </c>
      <c r="AO50" s="320" t="s">
        <v>512</v>
      </c>
      <c r="AP50" s="321" t="s">
        <v>513</v>
      </c>
      <c r="AQ50" s="322" t="s">
        <v>514</v>
      </c>
      <c r="AR50" s="323" t="s">
        <v>515</v>
      </c>
    </row>
    <row r="51" spans="1:44" x14ac:dyDescent="0.15">
      <c r="A51" s="259"/>
      <c r="AK51" s="315" t="s">
        <v>516</v>
      </c>
      <c r="AL51" s="316"/>
      <c r="AM51" s="324">
        <v>2391891</v>
      </c>
      <c r="AN51" s="325">
        <v>225927</v>
      </c>
      <c r="AO51" s="326">
        <v>-8.9</v>
      </c>
      <c r="AP51" s="327">
        <v>103390</v>
      </c>
      <c r="AQ51" s="328">
        <v>17.100000000000001</v>
      </c>
      <c r="AR51" s="329">
        <v>-26</v>
      </c>
    </row>
    <row r="52" spans="1:44" x14ac:dyDescent="0.15">
      <c r="A52" s="259"/>
      <c r="AK52" s="330"/>
      <c r="AL52" s="331" t="s">
        <v>517</v>
      </c>
      <c r="AM52" s="332">
        <v>589300</v>
      </c>
      <c r="AN52" s="333">
        <v>55663</v>
      </c>
      <c r="AO52" s="334">
        <v>79.599999999999994</v>
      </c>
      <c r="AP52" s="335">
        <v>51269</v>
      </c>
      <c r="AQ52" s="336">
        <v>4.5999999999999996</v>
      </c>
      <c r="AR52" s="337">
        <v>75</v>
      </c>
    </row>
    <row r="53" spans="1:44" x14ac:dyDescent="0.15">
      <c r="A53" s="259"/>
      <c r="AK53" s="315" t="s">
        <v>518</v>
      </c>
      <c r="AL53" s="316"/>
      <c r="AM53" s="324">
        <v>1765934</v>
      </c>
      <c r="AN53" s="325">
        <v>169070</v>
      </c>
      <c r="AO53" s="326">
        <v>-25.2</v>
      </c>
      <c r="AP53" s="327">
        <v>117234</v>
      </c>
      <c r="AQ53" s="328">
        <v>13.4</v>
      </c>
      <c r="AR53" s="329">
        <v>-38.6</v>
      </c>
    </row>
    <row r="54" spans="1:44" x14ac:dyDescent="0.15">
      <c r="A54" s="259"/>
      <c r="AK54" s="330"/>
      <c r="AL54" s="331" t="s">
        <v>517</v>
      </c>
      <c r="AM54" s="332">
        <v>430397</v>
      </c>
      <c r="AN54" s="333">
        <v>41206</v>
      </c>
      <c r="AO54" s="334">
        <v>-26</v>
      </c>
      <c r="AP54" s="335">
        <v>59796</v>
      </c>
      <c r="AQ54" s="336">
        <v>16.600000000000001</v>
      </c>
      <c r="AR54" s="337">
        <v>-42.6</v>
      </c>
    </row>
    <row r="55" spans="1:44" x14ac:dyDescent="0.15">
      <c r="A55" s="259"/>
      <c r="AK55" s="315" t="s">
        <v>519</v>
      </c>
      <c r="AL55" s="316"/>
      <c r="AM55" s="324">
        <v>1967478</v>
      </c>
      <c r="AN55" s="325">
        <v>190536</v>
      </c>
      <c r="AO55" s="326">
        <v>12.7</v>
      </c>
      <c r="AP55" s="327">
        <v>97758</v>
      </c>
      <c r="AQ55" s="328">
        <v>-16.600000000000001</v>
      </c>
      <c r="AR55" s="329">
        <v>29.3</v>
      </c>
    </row>
    <row r="56" spans="1:44" x14ac:dyDescent="0.15">
      <c r="A56" s="259"/>
      <c r="AK56" s="330"/>
      <c r="AL56" s="331" t="s">
        <v>517</v>
      </c>
      <c r="AM56" s="332">
        <v>370374</v>
      </c>
      <c r="AN56" s="333">
        <v>35868</v>
      </c>
      <c r="AO56" s="334">
        <v>-13</v>
      </c>
      <c r="AP56" s="335">
        <v>45946</v>
      </c>
      <c r="AQ56" s="336">
        <v>-23.2</v>
      </c>
      <c r="AR56" s="337">
        <v>10.199999999999999</v>
      </c>
    </row>
    <row r="57" spans="1:44" x14ac:dyDescent="0.15">
      <c r="A57" s="259"/>
      <c r="AK57" s="315" t="s">
        <v>520</v>
      </c>
      <c r="AL57" s="316"/>
      <c r="AM57" s="324">
        <v>1222062</v>
      </c>
      <c r="AN57" s="325">
        <v>118959</v>
      </c>
      <c r="AO57" s="326">
        <v>-37.6</v>
      </c>
      <c r="AP57" s="327">
        <v>91338</v>
      </c>
      <c r="AQ57" s="328">
        <v>-6.6</v>
      </c>
      <c r="AR57" s="329">
        <v>-31</v>
      </c>
    </row>
    <row r="58" spans="1:44" x14ac:dyDescent="0.15">
      <c r="A58" s="259"/>
      <c r="AK58" s="330"/>
      <c r="AL58" s="331" t="s">
        <v>517</v>
      </c>
      <c r="AM58" s="332">
        <v>263454</v>
      </c>
      <c r="AN58" s="333">
        <v>25645</v>
      </c>
      <c r="AO58" s="334">
        <v>-28.5</v>
      </c>
      <c r="AP58" s="335">
        <v>43989</v>
      </c>
      <c r="AQ58" s="336">
        <v>-4.3</v>
      </c>
      <c r="AR58" s="337">
        <v>-24.2</v>
      </c>
    </row>
    <row r="59" spans="1:44" x14ac:dyDescent="0.15">
      <c r="A59" s="259"/>
      <c r="AK59" s="315" t="s">
        <v>521</v>
      </c>
      <c r="AL59" s="316"/>
      <c r="AM59" s="324">
        <v>807713</v>
      </c>
      <c r="AN59" s="325">
        <v>79609</v>
      </c>
      <c r="AO59" s="326">
        <v>-33.1</v>
      </c>
      <c r="AP59" s="327">
        <v>103975</v>
      </c>
      <c r="AQ59" s="328">
        <v>13.8</v>
      </c>
      <c r="AR59" s="329">
        <v>-46.9</v>
      </c>
    </row>
    <row r="60" spans="1:44" x14ac:dyDescent="0.15">
      <c r="A60" s="259"/>
      <c r="AK60" s="330"/>
      <c r="AL60" s="331" t="s">
        <v>517</v>
      </c>
      <c r="AM60" s="332">
        <v>216448</v>
      </c>
      <c r="AN60" s="333">
        <v>21333</v>
      </c>
      <c r="AO60" s="334">
        <v>-16.8</v>
      </c>
      <c r="AP60" s="335">
        <v>52698</v>
      </c>
      <c r="AQ60" s="336">
        <v>19.8</v>
      </c>
      <c r="AR60" s="337">
        <v>-36.6</v>
      </c>
    </row>
    <row r="61" spans="1:44" x14ac:dyDescent="0.15">
      <c r="A61" s="259"/>
      <c r="AK61" s="315" t="s">
        <v>522</v>
      </c>
      <c r="AL61" s="338"/>
      <c r="AM61" s="324">
        <v>1631016</v>
      </c>
      <c r="AN61" s="325">
        <v>156820</v>
      </c>
      <c r="AO61" s="326">
        <v>-18.399999999999999</v>
      </c>
      <c r="AP61" s="327">
        <v>102739</v>
      </c>
      <c r="AQ61" s="339">
        <v>4.2</v>
      </c>
      <c r="AR61" s="329">
        <v>-22.6</v>
      </c>
    </row>
    <row r="62" spans="1:44" x14ac:dyDescent="0.15">
      <c r="A62" s="259"/>
      <c r="AK62" s="330"/>
      <c r="AL62" s="331" t="s">
        <v>517</v>
      </c>
      <c r="AM62" s="332">
        <v>373995</v>
      </c>
      <c r="AN62" s="333">
        <v>35943</v>
      </c>
      <c r="AO62" s="334">
        <v>-0.9</v>
      </c>
      <c r="AP62" s="335">
        <v>50740</v>
      </c>
      <c r="AQ62" s="336">
        <v>2.7</v>
      </c>
      <c r="AR62" s="337">
        <v>-3.6</v>
      </c>
    </row>
    <row r="63" spans="1:44" x14ac:dyDescent="0.15">
      <c r="A63" s="259"/>
    </row>
    <row r="64" spans="1:44" x14ac:dyDescent="0.15">
      <c r="A64" s="259"/>
    </row>
    <row r="65" spans="1:46" x14ac:dyDescent="0.15">
      <c r="A65" s="259"/>
    </row>
    <row r="66" spans="1:46" x14ac:dyDescent="0.15">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15">
      <c r="AS67" s="255"/>
      <c r="AT67" s="255"/>
    </row>
    <row r="70" spans="1:46" hidden="1" x14ac:dyDescent="0.15"/>
    <row r="71" spans="1:46" hidden="1" x14ac:dyDescent="0.15"/>
    <row r="72" spans="1:46" hidden="1" x14ac:dyDescent="0.15"/>
    <row r="73" spans="1:46" hidden="1" x14ac:dyDescent="0.15"/>
  </sheetData>
  <sheetProtection algorithmName="SHA-512" hashValue="vDMHnIcBRpAuMiiqdYtp6V83Gils61K5W/ubt7OK+Hb5qaDCT/yFFJxLadYp/iy9YkU7kCj1hzUOM+W90nhWHg==" saltValue="/VwVyhKjpgKTyj2kYp6Vy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42" orientation="portrait"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54" customWidth="1"/>
    <col min="126" max="16384" width="9" style="253" hidden="1"/>
  </cols>
  <sheetData>
    <row r="1" spans="2:125" ht="13.5" customHeight="1" x14ac:dyDescent="0.15">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x14ac:dyDescent="0.15">
      <c r="B2" s="253"/>
      <c r="DG2" s="253"/>
    </row>
    <row r="3" spans="2:125" x14ac:dyDescent="0.15">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x14ac:dyDescent="0.15"/>
    <row r="5" spans="2:125" x14ac:dyDescent="0.15"/>
    <row r="6" spans="2:125" x14ac:dyDescent="0.15"/>
    <row r="7" spans="2:125" x14ac:dyDescent="0.15"/>
    <row r="8" spans="2:125" x14ac:dyDescent="0.15"/>
    <row r="9" spans="2:125" x14ac:dyDescent="0.15">
      <c r="DU9" s="253"/>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3"/>
    </row>
    <row r="18" spans="125:125" x14ac:dyDescent="0.15"/>
    <row r="19" spans="125:125" x14ac:dyDescent="0.15"/>
    <row r="20" spans="125:125" x14ac:dyDescent="0.15">
      <c r="DU20" s="253"/>
    </row>
    <row r="21" spans="125:125" x14ac:dyDescent="0.15">
      <c r="DU21" s="253"/>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3"/>
    </row>
    <row r="29" spans="125:125" x14ac:dyDescent="0.15"/>
    <row r="30" spans="125:125" x14ac:dyDescent="0.15"/>
    <row r="31" spans="125:125" x14ac:dyDescent="0.15"/>
    <row r="32" spans="125:125" x14ac:dyDescent="0.15"/>
    <row r="33" spans="2:125" x14ac:dyDescent="0.15">
      <c r="B33" s="253"/>
      <c r="G33" s="253"/>
      <c r="I33" s="253"/>
    </row>
    <row r="34" spans="2:125" x14ac:dyDescent="0.15">
      <c r="C34" s="253"/>
      <c r="P34" s="253"/>
      <c r="DE34" s="253"/>
      <c r="DH34" s="253"/>
    </row>
    <row r="35" spans="2:125" x14ac:dyDescent="0.15">
      <c r="D35" s="253"/>
      <c r="E35" s="253"/>
      <c r="DG35" s="253"/>
      <c r="DJ35" s="253"/>
      <c r="DP35" s="253"/>
      <c r="DQ35" s="253"/>
      <c r="DR35" s="253"/>
      <c r="DS35" s="253"/>
      <c r="DT35" s="253"/>
      <c r="DU35" s="253"/>
    </row>
    <row r="36" spans="2:125" x14ac:dyDescent="0.15">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x14ac:dyDescent="0.15">
      <c r="DU37" s="253"/>
    </row>
    <row r="38" spans="2:125" x14ac:dyDescent="0.15">
      <c r="DT38" s="253"/>
      <c r="DU38" s="253"/>
    </row>
    <row r="39" spans="2:125" x14ac:dyDescent="0.15"/>
    <row r="40" spans="2:125" x14ac:dyDescent="0.15">
      <c r="DH40" s="253"/>
    </row>
    <row r="41" spans="2:125" x14ac:dyDescent="0.15">
      <c r="DE41" s="253"/>
    </row>
    <row r="42" spans="2:125" x14ac:dyDescent="0.15">
      <c r="DG42" s="253"/>
      <c r="DJ42" s="253"/>
    </row>
    <row r="43" spans="2:125" x14ac:dyDescent="0.15">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x14ac:dyDescent="0.15">
      <c r="DU44" s="253"/>
    </row>
    <row r="45" spans="2:125" x14ac:dyDescent="0.15"/>
    <row r="46" spans="2:125" x14ac:dyDescent="0.15"/>
    <row r="47" spans="2:125" x14ac:dyDescent="0.15"/>
    <row r="48" spans="2:125" x14ac:dyDescent="0.15">
      <c r="DT48" s="253"/>
      <c r="DU48" s="253"/>
    </row>
    <row r="49" spans="120:125" x14ac:dyDescent="0.15">
      <c r="DU49" s="253"/>
    </row>
    <row r="50" spans="120:125" x14ac:dyDescent="0.15">
      <c r="DU50" s="253"/>
    </row>
    <row r="51" spans="120:125" x14ac:dyDescent="0.15">
      <c r="DP51" s="253"/>
      <c r="DQ51" s="253"/>
      <c r="DR51" s="253"/>
      <c r="DS51" s="253"/>
      <c r="DT51" s="253"/>
      <c r="DU51" s="253"/>
    </row>
    <row r="52" spans="120:125" x14ac:dyDescent="0.15"/>
    <row r="53" spans="120:125" x14ac:dyDescent="0.15"/>
    <row r="54" spans="120:125" x14ac:dyDescent="0.15">
      <c r="DU54" s="253"/>
    </row>
    <row r="55" spans="120:125" x14ac:dyDescent="0.15"/>
    <row r="56" spans="120:125" x14ac:dyDescent="0.15"/>
    <row r="57" spans="120:125" x14ac:dyDescent="0.15"/>
    <row r="58" spans="120:125" x14ac:dyDescent="0.15">
      <c r="DU58" s="253"/>
    </row>
    <row r="59" spans="120:125" x14ac:dyDescent="0.15"/>
    <row r="60" spans="120:125" x14ac:dyDescent="0.15"/>
    <row r="61" spans="120:125" x14ac:dyDescent="0.15"/>
    <row r="62" spans="120:125" x14ac:dyDescent="0.15"/>
    <row r="63" spans="120:125" x14ac:dyDescent="0.15">
      <c r="DU63" s="253"/>
    </row>
    <row r="64" spans="120:125" x14ac:dyDescent="0.15">
      <c r="DT64" s="253"/>
      <c r="DU64" s="253"/>
    </row>
    <row r="65" spans="123:125" x14ac:dyDescent="0.15"/>
    <row r="66" spans="123:125" x14ac:dyDescent="0.15"/>
    <row r="67" spans="123:125" x14ac:dyDescent="0.15"/>
    <row r="68" spans="123:125" x14ac:dyDescent="0.15"/>
    <row r="69" spans="123:125" x14ac:dyDescent="0.15">
      <c r="DS69" s="253"/>
      <c r="DT69" s="253"/>
      <c r="DU69" s="253"/>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3"/>
    </row>
    <row r="83" spans="116:125" x14ac:dyDescent="0.15">
      <c r="DM83" s="253"/>
      <c r="DN83" s="253"/>
      <c r="DO83" s="253"/>
      <c r="DP83" s="253"/>
      <c r="DQ83" s="253"/>
      <c r="DR83" s="253"/>
      <c r="DS83" s="253"/>
      <c r="DT83" s="253"/>
      <c r="DU83" s="253"/>
    </row>
    <row r="84" spans="116:125" x14ac:dyDescent="0.15"/>
    <row r="85" spans="116:125" x14ac:dyDescent="0.15"/>
    <row r="86" spans="116:125" x14ac:dyDescent="0.15"/>
    <row r="87" spans="116:125" x14ac:dyDescent="0.15"/>
    <row r="88" spans="116:125" x14ac:dyDescent="0.15">
      <c r="DU88" s="253"/>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3"/>
      <c r="DT94" s="253"/>
      <c r="DU94" s="253"/>
    </row>
    <row r="95" spans="116:125" ht="13.5" customHeight="1" x14ac:dyDescent="0.15">
      <c r="DU95" s="253"/>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3"/>
    </row>
    <row r="102" spans="124:125" ht="13.5" customHeight="1" x14ac:dyDescent="0.15"/>
    <row r="103" spans="124:125" ht="13.5" customHeight="1" x14ac:dyDescent="0.15"/>
    <row r="104" spans="124:125" ht="13.5" customHeight="1" x14ac:dyDescent="0.15">
      <c r="DT104" s="253"/>
      <c r="DU104" s="253"/>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3" t="s">
        <v>474</v>
      </c>
    </row>
    <row r="121" spans="125:125" ht="13.5" hidden="1" customHeight="1" x14ac:dyDescent="0.15">
      <c r="DU121" s="253"/>
    </row>
  </sheetData>
  <sheetProtection algorithmName="SHA-512" hashValue="peuxq6ua9QlQoTcXPNzJQBuvu4GbZfbG1YaVi36ubonlETeBYywp8F839f63LFtwxxAONkFb9JXe+tcPcBl47w==" saltValue="SzNFEYclmWzkLl6Z4y+OAA==" spinCount="100000" sheet="1" objects="1" scenarios="1"/>
  <dataConsolidate/>
  <phoneticPr fontId="2"/>
  <printOptions horizontalCentered="1" verticalCentered="1"/>
  <pageMargins left="0" right="0" top="0.19685039370078741" bottom="0" header="0.39370078740157483" footer="0"/>
  <pageSetup paperSize="9" scale="32" orientation="portrait"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54" customWidth="1"/>
    <col min="126" max="142" width="0" style="253" hidden="1" customWidth="1"/>
    <col min="143" max="16384" width="9" style="253" hidden="1"/>
  </cols>
  <sheetData>
    <row r="1" spans="1:125" ht="13.5" customHeight="1" x14ac:dyDescent="0.15">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x14ac:dyDescent="0.15">
      <c r="B2" s="253"/>
      <c r="T2" s="253"/>
    </row>
    <row r="3" spans="1:125" x14ac:dyDescent="0.15">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3"/>
      <c r="G33" s="253"/>
      <c r="I33" s="253"/>
    </row>
    <row r="34" spans="2:125" x14ac:dyDescent="0.15">
      <c r="C34" s="253"/>
      <c r="P34" s="253"/>
      <c r="R34" s="253"/>
      <c r="U34" s="253"/>
    </row>
    <row r="35" spans="2:125" x14ac:dyDescent="0.15">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x14ac:dyDescent="0.15">
      <c r="F36" s="253"/>
      <c r="H36" s="253"/>
      <c r="J36" s="253"/>
      <c r="K36" s="253"/>
      <c r="L36" s="253"/>
      <c r="M36" s="253"/>
      <c r="N36" s="253"/>
      <c r="O36" s="253"/>
      <c r="Q36" s="253"/>
      <c r="S36" s="253"/>
      <c r="V36" s="253"/>
    </row>
    <row r="37" spans="2:125" x14ac:dyDescent="0.15"/>
    <row r="38" spans="2:125" x14ac:dyDescent="0.15"/>
    <row r="39" spans="2:125" x14ac:dyDescent="0.15"/>
    <row r="40" spans="2:125" x14ac:dyDescent="0.15">
      <c r="U40" s="253"/>
    </row>
    <row r="41" spans="2:125" x14ac:dyDescent="0.15">
      <c r="R41" s="253"/>
    </row>
    <row r="42" spans="2:125" x14ac:dyDescent="0.15">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x14ac:dyDescent="0.15">
      <c r="Q43" s="253"/>
      <c r="S43" s="253"/>
      <c r="V43" s="253"/>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4" t="s">
        <v>474</v>
      </c>
    </row>
  </sheetData>
  <sheetProtection algorithmName="SHA-512" hashValue="8G+GBvtirWg6k3Bqw2iW/pMtrKNTLWFO1xgpiEKQwt9n5o+n1URmbtScnxJSAeufcJzXGQo3xRtcY2+ibpzalw==" saltValue="Uo4qCGsnfncqANEUKpJ1Qg==" spinCount="100000" sheet="1" objects="1" scenarios="1"/>
  <dataConsolidate/>
  <phoneticPr fontId="2"/>
  <printOptions horizontalCentered="1" verticalCentered="1"/>
  <pageMargins left="0" right="0" top="0.19685039370078741" bottom="0" header="0.39370078740157483" footer="0"/>
  <pageSetup paperSize="9" scale="32" orientation="portrait"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15">
      <c r="B47" s="10"/>
      <c r="C47" s="1152" t="s">
        <v>3</v>
      </c>
      <c r="D47" s="1152"/>
      <c r="E47" s="1153"/>
      <c r="F47" s="11">
        <v>34.85</v>
      </c>
      <c r="G47" s="12">
        <v>34.06</v>
      </c>
      <c r="H47" s="12">
        <v>35.31</v>
      </c>
      <c r="I47" s="12">
        <v>38.65</v>
      </c>
      <c r="J47" s="13">
        <v>39.4</v>
      </c>
    </row>
    <row r="48" spans="2:10" ht="57.75" customHeight="1" x14ac:dyDescent="0.15">
      <c r="B48" s="14"/>
      <c r="C48" s="1154" t="s">
        <v>4</v>
      </c>
      <c r="D48" s="1154"/>
      <c r="E48" s="1155"/>
      <c r="F48" s="15">
        <v>10.220000000000001</v>
      </c>
      <c r="G48" s="16">
        <v>12.78</v>
      </c>
      <c r="H48" s="16">
        <v>17.39</v>
      </c>
      <c r="I48" s="16">
        <v>23.04</v>
      </c>
      <c r="J48" s="17">
        <v>20.72</v>
      </c>
    </row>
    <row r="49" spans="2:10" ht="57.75" customHeight="1" thickBot="1" x14ac:dyDescent="0.2">
      <c r="B49" s="18"/>
      <c r="C49" s="1156" t="s">
        <v>5</v>
      </c>
      <c r="D49" s="1156"/>
      <c r="E49" s="1157"/>
      <c r="F49" s="19" t="s">
        <v>529</v>
      </c>
      <c r="G49" s="20">
        <v>0.93</v>
      </c>
      <c r="H49" s="20">
        <v>2.41</v>
      </c>
      <c r="I49" s="20" t="s">
        <v>530</v>
      </c>
      <c r="J49" s="21" t="s">
        <v>531</v>
      </c>
    </row>
    <row r="50" spans="2:10" x14ac:dyDescent="0.15"/>
  </sheetData>
  <sheetProtection algorithmName="SHA-512" hashValue="IOUueA83y6KZfVL0TT7+m2/AyUGHqUVTBdx4HvgTsmFglTF2AWDQP/h2ALR1RkH9BlmTYowehp5OQ8PR58Lfsw==" saltValue="kgzJNSfQ+Aku47dj/imhz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44" orientation="portrait"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吉川 英徳</cp:lastModifiedBy>
  <cp:lastPrinted>2025-09-25T08:15:10Z</cp:lastPrinted>
  <dcterms:created xsi:type="dcterms:W3CDTF">2025-02-19T05:17:37Z</dcterms:created>
  <dcterms:modified xsi:type="dcterms:W3CDTF">2025-10-02T07:24:08Z</dcterms:modified>
  <cp:category/>
</cp:coreProperties>
</file>