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data\総務課 財政係\財政係長用\財政関係\財政状況資料集\h28\05_回答（3回目）様式修正後\"/>
    </mc:Choice>
  </mc:AlternateContent>
  <bookViews>
    <workbookView xWindow="0" yWindow="0" windowWidth="20430" windowHeight="3270" tabRatio="89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A7" i="11" l="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AM34" i="9"/>
</calcChain>
</file>

<file path=xl/sharedStrings.xml><?xml version="1.0" encoding="utf-8"?>
<sst xmlns="http://schemas.openxmlformats.org/spreadsheetml/2006/main" count="1097" uniqueCount="555">
  <si>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</si>
  <si>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</si>
  <si>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</si>
  <si>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</si>
  <si>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</si>
  <si>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</si>
  <si>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</si>
  <si>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</si>
  <si>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</si>
  <si>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</si>
  <si>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</si>
  <si>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</si>
  <si>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</si>
  <si>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</si>
  <si>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</si>
  <si>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</si>
  <si>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</si>
  <si>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</si>
  <si>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</si>
  <si>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</si>
  <si>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</si>
  <si>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</si>
  <si>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</si>
  <si>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</si>
  <si>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</si>
  <si>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</si>
  <si>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</si>
  <si>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</si>
  <si>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</si>
  <si>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</si>
  <si>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</si>
  <si>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</si>
  <si>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</si>
  <si>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</si>
  <si>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</si>
  <si>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</si>
  <si>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</si>
  <si>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</si>
  <si>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</si>
  <si>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</si>
  <si>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</si>
  <si>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</si>
  <si>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</si>
  <si>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</si>
  <si>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</si>
  <si>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</si>
  <si>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</si>
  <si>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</si>
  <si>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</si>
  <si>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</si>
  <si>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</si>
  <si>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</si>
  <si>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</si>
  <si>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</si>
  <si>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</si>
  <si>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</si>
  <si>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</si>
  <si>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</si>
  <si>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</si>
  <si>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</si>
  <si>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</si>
  <si>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</si>
  <si>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</si>
  <si>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</si>
  <si>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</si>
  <si>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</si>
  <si>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</si>
  <si>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</si>
  <si>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</si>
  <si>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</si>
  <si>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</si>
  <si>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</si>
  <si>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</si>
  <si>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</si>
  <si>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</si>
  <si>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</si>
  <si>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</si>
  <si>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</si>
  <si>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</si>
  <si>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</si>
  <si>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</si>
  <si>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</si>
  <si>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</si>
  <si>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</si>
  <si>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</si>
  <si>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</si>
  <si>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</si>
  <si>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</si>
  <si>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</si>
  <si>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</si>
  <si>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</si>
  <si>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</si>
  <si>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</si>
  <si>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</si>
  <si>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</si>
  <si>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</si>
  <si>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</si>
  <si>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</si>
  <si>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</si>
  <si>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</si>
  <si>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</si>
  <si>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</si>
  <si>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</si>
  <si>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</si>
  <si>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</si>
  <si>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</si>
  <si>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</si>
  <si>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</si>
  <si>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</si>
  <si>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</si>
  <si>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</si>
  <si>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</si>
  <si>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</si>
  <si>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</si>
  <si>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</si>
  <si>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</si>
  <si>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</si>
  <si>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</si>
  <si>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</si>
  <si>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</si>
  <si>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</si>
  <si>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</si>
  <si>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</si>
  <si>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</si>
  <si>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</si>
  <si>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</si>
  <si>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</si>
  <si>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</si>
  <si>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</si>
  <si>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</si>
  <si>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</si>
  <si>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</si>
  <si>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</si>
  <si>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</si>
  <si>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</si>
  <si>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</si>
  <si>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</si>
  <si>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</si>
  <si>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</si>
  <si>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</si>
  <si>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</si>
  <si>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</si>
  <si>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</si>
  <si>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</si>
  <si>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</si>
  <si>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</si>
  <si>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</si>
  <si>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</si>
  <si>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</si>
  <si>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</si>
  <si>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</si>
  <si>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</si>
  <si>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</si>
  <si>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</si>
  <si>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</si>
  <si>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</si>
  <si>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</si>
  <si>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</si>
  <si>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</si>
  <si>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</si>
  <si>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</si>
  <si>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</si>
  <si>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</si>
  <si>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</si>
  <si>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</si>
  <si>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</si>
  <si>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</si>
  <si>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</si>
  <si>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</si>
  <si>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</si>
  <si>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</si>
  <si>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</si>
  <si>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</si>
  <si>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</si>
  <si>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</si>
  <si>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</si>
  <si>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</si>
  <si>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</si>
  <si>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</si>
  <si>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</si>
  <si>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</si>
  <si>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</si>
  <si>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</si>
  <si>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</si>
  <si>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</si>
  <si>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</si>
  <si>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</si>
  <si>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</si>
  <si>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</si>
  <si>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</si>
  <si>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</si>
  <si>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</si>
  <si>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</si>
  <si>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</si>
  <si>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</si>
  <si>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</si>
  <si>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</si>
  <si>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</si>
  <si>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</si>
  <si>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熊本県甲佐町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</si>
  <si>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</si>
  <si>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</si>
  <si>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</si>
  <si>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</si>
  <si>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</si>
  <si>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</si>
  <si>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</si>
  <si>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</si>
  <si>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</si>
  <si>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</si>
  <si>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</si>
  <si>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</si>
  <si>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</si>
  <si>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</si>
  <si>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</si>
  <si>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</si>
  <si>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</si>
  <si>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</si>
  <si>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</si>
  <si>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</si>
  <si>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</si>
  <si>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</si>
  <si>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</si>
  <si>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</si>
  <si>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</si>
  <si>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</si>
  <si>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</si>
  <si>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</si>
  <si>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</si>
  <si>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</si>
  <si>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</si>
  <si>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</si>
  <si>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</si>
  <si>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</si>
  <si>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</si>
  <si>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</si>
  <si>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</si>
  <si>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</si>
  <si>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</si>
  <si>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</si>
  <si>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</si>
  <si>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</si>
  <si>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</si>
  <si>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</si>
  <si>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</si>
  <si>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</si>
  <si>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</si>
  <si>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</si>
  <si>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</si>
  <si>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</si>
  <si>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</si>
  <si>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</si>
  <si>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</si>
  <si>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</si>
  <si>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</si>
  <si>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</si>
  <si>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</si>
  <si>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</si>
  <si>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</si>
  <si>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</si>
  <si>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</si>
  <si>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</si>
  <si>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</si>
  <si>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</si>
  <si>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</si>
  <si>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</si>
  <si>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</si>
  <si>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</si>
  <si>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</si>
  <si>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</si>
  <si>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</si>
  <si>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</si>
  <si>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</si>
  <si>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</si>
  <si>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</si>
  <si>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</si>
  <si>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</si>
  <si>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</si>
  <si>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</si>
  <si>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</si>
  <si>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</si>
  <si>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</si>
  <si>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</si>
  <si>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</si>
  <si>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</si>
  <si>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</si>
  <si>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</si>
  <si>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</si>
  <si>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</si>
  <si>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</si>
  <si>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</si>
  <si>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</si>
  <si>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</si>
  <si>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</si>
  <si>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</si>
  <si>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</si>
  <si>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</si>
  <si>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</si>
  <si>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</si>
  <si>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</si>
  <si>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</si>
  <si>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</si>
  <si>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</si>
  <si>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</si>
  <si>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</si>
  <si>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</si>
  <si>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</si>
  <si>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</si>
  <si>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</si>
  <si>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</si>
  <si>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</si>
  <si>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</si>
  <si>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</si>
  <si>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</si>
  <si>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</si>
  <si>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</si>
  <si>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</si>
  <si>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</si>
  <si>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</si>
  <si>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</si>
  <si>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</si>
  <si>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</si>
  <si>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</si>
  <si>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</si>
  <si>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</si>
  <si>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</si>
  <si>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</si>
  <si>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</si>
  <si>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</si>
  <si>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</si>
  <si>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</si>
  <si>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</si>
  <si>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</si>
  <si>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</si>
  <si>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</si>
  <si>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</si>
  <si>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</si>
  <si>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</si>
  <si>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</si>
  <si>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</si>
  <si>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</si>
  <si>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</si>
  <si>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</si>
  <si>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</si>
  <si>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</si>
  <si>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</si>
  <si>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</si>
  <si>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</si>
  <si>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熊本県甲佐町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</si>
  <si>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</si>
  <si>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</si>
  <si>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</si>
  <si>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</si>
  <si>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</si>
  <si>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</si>
  <si>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</si>
  <si>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</si>
  <si>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</si>
  <si>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</si>
  <si>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</si>
  <si>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</si>
  <si>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</si>
  <si>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</si>
  <si>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</si>
  <si>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</si>
  <si>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</si>
  <si>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</si>
  <si>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</si>
  <si>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</si>
  <si>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</si>
  <si>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</si>
  <si>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</si>
  <si>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</si>
  <si>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</si>
  <si>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</si>
  <si>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</si>
  <si>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</si>
  <si>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</si>
  <si>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</si>
  <si>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</si>
  <si>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</si>
  <si>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</si>
  <si>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</si>
  <si>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</si>
  <si>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</si>
  <si>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</si>
  <si>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</si>
  <si>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</si>
  <si>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</si>
  <si>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</si>
  <si>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</si>
  <si>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</si>
  <si>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</si>
  <si>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</si>
  <si>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</si>
  <si>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</si>
  <si>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</si>
  <si>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</si>
  <si>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</si>
  <si>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</si>
  <si>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</si>
  <si>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</si>
  <si>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</si>
  <si>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</si>
  <si>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</si>
  <si>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</si>
  <si>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</si>
  <si>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</si>
  <si>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</si>
  <si>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</si>
  <si>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</si>
  <si>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</si>
  <si>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</si>
  <si>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</si>
  <si>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</si>
  <si>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</si>
  <si>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</si>
  <si>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</si>
  <si>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</si>
  <si>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</si>
  <si>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</si>
  <si>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</si>
  <si>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</si>
  <si>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</si>
  <si>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</si>
  <si>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</si>
  <si>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</si>
  <si>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</si>
  <si>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</si>
  <si>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</si>
  <si>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</si>
  <si>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</si>
  <si>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</si>
  <si>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</si>
  <si>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</si>
  <si>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</si>
  <si>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</si>
  <si>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</si>
  <si>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</si>
  <si>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</si>
  <si>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</si>
  <si>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</si>
  <si>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</si>
  <si>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</si>
  <si>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</si>
  <si>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</si>
  <si>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</si>
  <si>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</si>
  <si>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</si>
  <si>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</si>
  <si>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</si>
  <si>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</si>
  <si>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</si>
  <si>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</si>
  <si>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</si>
  <si>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</si>
  <si>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</si>
  <si>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</si>
  <si>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</si>
  <si>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</si>
  <si>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</si>
  <si>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</si>
  <si>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</si>
  <si>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</si>
  <si>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</si>
  <si>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</si>
  <si>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</si>
  <si>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</si>
  <si>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</si>
  <si>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</si>
  <si>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</si>
  <si>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</si>
  <si>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</si>
  <si>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</si>
  <si>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</si>
  <si>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</si>
  <si>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</si>
  <si>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</si>
  <si>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</si>
  <si>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</si>
  <si>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</si>
  <si>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</si>
  <si>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</si>
  <si>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</si>
  <si>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</si>
  <si>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</si>
  <si>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</si>
  <si>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</si>
  <si>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</si>
  <si>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</si>
  <si>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</si>
  <si>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</si>
  <si>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</si>
  <si>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</si>
  <si>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</si>
  <si>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</si>
  <si>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</si>
  <si>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</si>
  <si>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</si>
  <si>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</si>
  <si>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</si>
  <si>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</si>
  <si>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</si>
  <si>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</si>
  <si>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</si>
  <si>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</si>
  <si>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</si>
  <si>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</si>
  <si>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</si>
  <si>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</si>
  <si>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</si>
  <si>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</si>
  <si>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</si>
  <si>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</si>
  <si>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</si>
  <si>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</si>
  <si>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</si>
  <si>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</si>
  <si>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</si>
  <si>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</si>
  <si>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</si>
  <si>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</si>
  <si>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8.17</t>
  </si>
  <si>
    <t>▲ 7.37</t>
  </si>
  <si>
    <t>▲ 8.21</t>
  </si>
  <si>
    <t>▲ 19.57</t>
  </si>
  <si>
    <t>一般会計</t>
  </si>
  <si>
    <t>上水道事業会計</t>
  </si>
  <si>
    <t>国民健康保険特別会計</t>
  </si>
  <si>
    <t>介護保険特別会計</t>
  </si>
  <si>
    <t>後期高齢者医療特別会計</t>
  </si>
  <si>
    <t>その他会計（赤字）</t>
  </si>
  <si>
    <t>その他会計（黒字）</t>
  </si>
  <si>
    <t>-</t>
    <phoneticPr fontId="2"/>
  </si>
  <si>
    <t>御船町地区衛生施設組合</t>
    <rPh sb="0" eb="3">
      <t>ミフネマチ</t>
    </rPh>
    <rPh sb="3" eb="5">
      <t>チク</t>
    </rPh>
    <rPh sb="5" eb="7">
      <t>エイセイ</t>
    </rPh>
    <rPh sb="7" eb="9">
      <t>シセツ</t>
    </rPh>
    <rPh sb="9" eb="11">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</si>
  <si>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</si>
  <si>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</si>
  <si>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</si>
  <si>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</si>
  <si>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</si>
  <si>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</si>
  <si>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</si>
  <si>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</si>
  <si>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</si>
  <si>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</si>
  <si>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</si>
  <si>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</si>
  <si>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</si>
  <si>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</si>
  <si>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</si>
  <si>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</si>
  <si>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</si>
  <si>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</si>
  <si>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ここ数年、同程度の水準を保ってきたが、震災の影響により地方債の現在高は平成２８年度及び平成２９年度で倍近くまで増加すると見込まれ、さらに震災復旧の財源として財政調整基金を投下しているため充当可能基金残高も減少している。これにより、将来負担比率は平成２８年度以降上昇すると考えられるが、震災復旧を除く通常事業の抑制を図り、比率の上昇を最小限で抑えることに努める。
有形固定資産減価償却率については、類似団体と比較すると、7.2％下回っている。
今後は、各種施設について、公共施設総合管理計画の個別計画を策定するなかで、耐用年数や劣化状況等を把握したうえで、長寿命化に取り組むこととしている。</t>
    <rPh sb="193" eb="195">
      <t>ユウケイ</t>
    </rPh>
    <rPh sb="195" eb="197">
      <t>コテイ</t>
    </rPh>
    <rPh sb="197" eb="199">
      <t>シサン</t>
    </rPh>
    <rPh sb="199" eb="201">
      <t>ゲンカ</t>
    </rPh>
    <rPh sb="201" eb="203">
      <t>ショウキャク</t>
    </rPh>
    <rPh sb="203" eb="204">
      <t>リツ</t>
    </rPh>
    <phoneticPr fontId="5"/>
  </si>
  <si>
    <t>将来負担比率については、ここ数年、同程度の水準を保ってきたが、震災の影響により地方債の現在高は平成２８年度及び平成２９年度で倍近くまで増加すると見込まれ、さらに震災復旧の財源として財政調整基金を投下しているため充当可能基金残高も減少している。これにより、将来負担比率は平成２８年度以降上昇すると考えられるが、震災復旧を除く通常事業の抑制を図り、比率の上昇を最小限で抑えることに努める。
実質公債費比率については、義務教育施設整備事業の償還終了により元利償還金が減少していたが、震災の発生により、災害関連の地方債の発行を予定しており、今後、これらの償還が終了するまでは実質公債費比率は増加傾向になるもの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</si>
</sst>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179236</c:v>
                </c:pt>
                <c:pt idx="1">
                  <c:v>156071</c:v>
                </c:pt>
                <c:pt idx="2">
                  <c:v>155680</c:v>
                </c:pt>
                <c:pt idx="3">
                  <c:v>93535</c:v>
                </c:pt>
                <c:pt idx="4">
                  <c:v>90997</c:v>
                </c:pt>
              </c:numCache>
            </c:numRef>
          </c:val>
          <c:smooth val="0"/>
        </c:ser>
        <c:dLbls>
          <c:showLegendKey val="0"/>
          <c:showVal val="0"/>
          <c:showCatName val="0"/>
          <c:showSerName val="0"/>
          <c:showPercent val="0"/>
          <c:showBubbleSize val="0"/>
        </c:dLbls>
        <c:marker val="1"/>
        <c:smooth val="0"/>
        <c:axId val="262588648"/>
        <c:axId val="262343112"/>
      </c:lineChart>
      <c:catAx>
        <c:axId val="262588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343112"/>
        <c:crosses val="autoZero"/>
        <c:auto val="1"/>
        <c:lblAlgn val="ctr"/>
        <c:lblOffset val="100"/>
        <c:tickLblSkip val="1"/>
        <c:tickMarkSkip val="1"/>
        <c:noMultiLvlLbl val="0"/>
      </c:catAx>
      <c:valAx>
        <c:axId val="262343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588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11.04</c:v>
                </c:pt>
                <c:pt idx="1">
                  <c:v>8.7100000000000009</c:v>
                </c:pt>
                <c:pt idx="2">
                  <c:v>9.4700000000000006</c:v>
                </c:pt>
                <c:pt idx="3">
                  <c:v>13.46</c:v>
                </c:pt>
                <c:pt idx="4">
                  <c:v>16.09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36.729999999999997</c:v>
                </c:pt>
                <c:pt idx="1">
                  <c:v>36.520000000000003</c:v>
                </c:pt>
                <c:pt idx="2">
                  <c:v>33.270000000000003</c:v>
                </c:pt>
                <c:pt idx="3">
                  <c:v>34.479999999999997</c:v>
                </c:pt>
                <c:pt idx="4">
                  <c:v>19.809999999999999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2921592"/>
        <c:axId val="26491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-8.17</c:v>
                </c:pt>
                <c:pt idx="1">
                  <c:v>-7.37</c:v>
                </c:pt>
                <c:pt idx="2">
                  <c:v>-8.2100000000000009</c:v>
                </c:pt>
                <c:pt idx="3">
                  <c:v>2.44</c:v>
                </c:pt>
                <c:pt idx="4">
                  <c:v>-19.57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2921592"/>
        <c:axId val="264911168"/>
      </c:lineChart>
      <c:catAx>
        <c:axId val="26292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4911168"/>
        <c:crosses val="autoZero"/>
        <c:auto val="1"/>
        <c:lblAlgn val="ctr"/>
        <c:lblOffset val="100"/>
        <c:tickLblSkip val="1"/>
        <c:tickMarkSkip val="1"/>
        <c:noMultiLvlLbl val="0"/>
      </c:catAx>
      <c:valAx>
        <c:axId val="26491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92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2.37</c:v>
                </c:pt>
                <c:pt idx="2">
                  <c:v>#N/A</c:v>
                </c:pt>
                <c:pt idx="3">
                  <c:v>1.75</c:v>
                </c:pt>
                <c:pt idx="4">
                  <c:v>#N/A</c:v>
                </c:pt>
                <c:pt idx="5">
                  <c:v>1.88</c:v>
                </c:pt>
                <c:pt idx="6">
                  <c:v>#N/A</c:v>
                </c:pt>
                <c:pt idx="7">
                  <c:v>1.07</c:v>
                </c:pt>
                <c:pt idx="8">
                  <c:v>#N/A</c:v>
                </c:pt>
                <c:pt idx="9">
                  <c:v>1.61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3.01</c:v>
                </c:pt>
                <c:pt idx="2">
                  <c:v>#N/A</c:v>
                </c:pt>
                <c:pt idx="3">
                  <c:v>2.79</c:v>
                </c:pt>
                <c:pt idx="4">
                  <c:v>#N/A</c:v>
                </c:pt>
                <c:pt idx="5">
                  <c:v>3.18</c:v>
                </c:pt>
                <c:pt idx="6">
                  <c:v>#N/A</c:v>
                </c:pt>
                <c:pt idx="7">
                  <c:v>5.0199999999999996</c:v>
                </c:pt>
                <c:pt idx="8">
                  <c:v>#N/A</c:v>
                </c:pt>
                <c:pt idx="9">
                  <c:v>5.21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c:v>
                </c:pt>
                <c:pt idx="2">
                  <c:v>#N/A</c:v>
                </c:pt>
                <c:pt idx="3">
                  <c:v>4.05</c:v>
                </c:pt>
                <c:pt idx="4">
                  <c:v>#N/A</c:v>
                </c:pt>
                <c:pt idx="5">
                  <c:v>3.79</c:v>
                </c:pt>
                <c:pt idx="6">
                  <c:v>#N/A</c:v>
                </c:pt>
                <c:pt idx="7">
                  <c:v>5.52</c:v>
                </c:pt>
                <c:pt idx="8">
                  <c:v>#N/A</c:v>
                </c:pt>
                <c:pt idx="9">
                  <c:v>5.34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11.03</c:v>
                </c:pt>
                <c:pt idx="2">
                  <c:v>#N/A</c:v>
                </c:pt>
                <c:pt idx="3">
                  <c:v>8.7100000000000009</c:v>
                </c:pt>
                <c:pt idx="4">
                  <c:v>#N/A</c:v>
                </c:pt>
                <c:pt idx="5">
                  <c:v>9.4700000000000006</c:v>
                </c:pt>
                <c:pt idx="6">
                  <c:v>#N/A</c:v>
                </c:pt>
                <c:pt idx="7">
                  <c:v>13.45</c:v>
                </c:pt>
                <c:pt idx="8">
                  <c:v>#N/A</c:v>
                </c:pt>
                <c:pt idx="9">
                  <c:v>16.09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2470912"/>
        <c:axId val="262950256"/>
      </c:barChart>
      <c:catAx>
        <c:axId val="26247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950256"/>
        <c:crosses val="autoZero"/>
        <c:auto val="1"/>
        <c:lblAlgn val="ctr"/>
        <c:lblOffset val="100"/>
        <c:tickLblSkip val="1"/>
        <c:tickMarkSkip val="1"/>
        <c:noMultiLvlLbl val="0"/>
      </c:catAx>
      <c:valAx>
        <c:axId val="26295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47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602</c:v>
                </c:pt>
                <c:pt idx="5">
                  <c:v>617</c:v>
                </c:pt>
                <c:pt idx="8">
                  <c:v>628</c:v>
                </c:pt>
                <c:pt idx="11">
                  <c:v>659</c:v>
                </c:pt>
                <c:pt idx="14">
                  <c:v>680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0</c:v>
                </c:pt>
                <c:pt idx="9">
                  <c:v>20</c:v>
                </c:pt>
                <c:pt idx="12">
                  <c:v>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822</c:v>
                </c:pt>
                <c:pt idx="3">
                  <c:v>803</c:v>
                </c:pt>
                <c:pt idx="6">
                  <c:v>792</c:v>
                </c:pt>
                <c:pt idx="9">
                  <c:v>745</c:v>
                </c:pt>
                <c:pt idx="12">
                  <c:v>836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9426400"/>
        <c:axId val="266508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221</c:v>
                </c:pt>
                <c:pt idx="2">
                  <c:v>#N/A</c:v>
                </c:pt>
                <c:pt idx="3">
                  <c:v>#N/A</c:v>
                </c:pt>
                <c:pt idx="4">
                  <c:v>187</c:v>
                </c:pt>
                <c:pt idx="5">
                  <c:v>#N/A</c:v>
                </c:pt>
                <c:pt idx="6">
                  <c:v>#N/A</c:v>
                </c:pt>
                <c:pt idx="7">
                  <c:v>165</c:v>
                </c:pt>
                <c:pt idx="8">
                  <c:v>#N/A</c:v>
                </c:pt>
                <c:pt idx="9">
                  <c:v>#N/A</c:v>
                </c:pt>
                <c:pt idx="10">
                  <c:v>107</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9426400"/>
        <c:axId val="266508936"/>
      </c:lineChart>
      <c:catAx>
        <c:axId val="2794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508936"/>
        <c:crosses val="autoZero"/>
        <c:auto val="1"/>
        <c:lblAlgn val="ctr"/>
        <c:lblOffset val="100"/>
        <c:tickLblSkip val="1"/>
        <c:tickMarkSkip val="1"/>
        <c:noMultiLvlLbl val="0"/>
      </c:catAx>
      <c:valAx>
        <c:axId val="26650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42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5759</c:v>
                </c:pt>
                <c:pt idx="5">
                  <c:v>5659</c:v>
                </c:pt>
                <c:pt idx="8">
                  <c:v>5877</c:v>
                </c:pt>
                <c:pt idx="11">
                  <c:v>5613</c:v>
                </c:pt>
                <c:pt idx="14">
                  <c:v>6993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1741</c:v>
                </c:pt>
                <c:pt idx="5">
                  <c:v>1716</c:v>
                </c:pt>
                <c:pt idx="8">
                  <c:v>1617</c:v>
                </c:pt>
                <c:pt idx="11">
                  <c:v>1613</c:v>
                </c:pt>
                <c:pt idx="14">
                  <c:v>1054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1251</c:v>
                </c:pt>
                <c:pt idx="3">
                  <c:v>1193</c:v>
                </c:pt>
                <c:pt idx="6">
                  <c:v>1146</c:v>
                </c:pt>
                <c:pt idx="9">
                  <c:v>1078</c:v>
                </c:pt>
                <c:pt idx="12">
                  <c:v>934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1</c:v>
                </c:pt>
                <c:pt idx="6">
                  <c:v>159</c:v>
                </c:pt>
                <c:pt idx="9">
                  <c:v>141</c:v>
                </c:pt>
                <c:pt idx="12">
                  <c:v>214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c:v>
                </c:pt>
                <c:pt idx="3">
                  <c:v>9</c:v>
                </c:pt>
                <c:pt idx="6">
                  <c:v>11</c:v>
                </c:pt>
                <c:pt idx="9">
                  <c:v>13</c:v>
                </c:pt>
                <c:pt idx="12">
                  <c:v>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7221</c:v>
                </c:pt>
                <c:pt idx="3">
                  <c:v>7224</c:v>
                </c:pt>
                <c:pt idx="6">
                  <c:v>7361</c:v>
                </c:pt>
                <c:pt idx="9">
                  <c:v>7170</c:v>
                </c:pt>
                <c:pt idx="12">
                  <c:v>8580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4187512"/>
        <c:axId val="28418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981</c:v>
                </c:pt>
                <c:pt idx="2">
                  <c:v>#N/A</c:v>
                </c:pt>
                <c:pt idx="3">
                  <c:v>#N/A</c:v>
                </c:pt>
                <c:pt idx="4">
                  <c:v>1052</c:v>
                </c:pt>
                <c:pt idx="5">
                  <c:v>#N/A</c:v>
                </c:pt>
                <c:pt idx="6">
                  <c:v>#N/A</c:v>
                </c:pt>
                <c:pt idx="7">
                  <c:v>1182</c:v>
                </c:pt>
                <c:pt idx="8">
                  <c:v>#N/A</c:v>
                </c:pt>
                <c:pt idx="9">
                  <c:v>#N/A</c:v>
                </c:pt>
                <c:pt idx="10">
                  <c:v>1176</c:v>
                </c:pt>
                <c:pt idx="11">
                  <c:v>#N/A</c:v>
                </c:pt>
                <c:pt idx="12">
                  <c:v>#N/A</c:v>
                </c:pt>
                <c:pt idx="13">
                  <c:v>1692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4187512"/>
        <c:axId val="284187904"/>
      </c:lineChart>
      <c:catAx>
        <c:axId val="28418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4187904"/>
        <c:crosses val="autoZero"/>
        <c:auto val="1"/>
        <c:lblAlgn val="ctr"/>
        <c:lblOffset val="100"/>
        <c:tickLblSkip val="1"/>
        <c:tickMarkSkip val="1"/>
        <c:noMultiLvlLbl val="0"/>
      </c:catAx>
      <c:valAx>
        <c:axId val="28418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18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{B08FF277-2698-44A9-9591-2615D51D992F}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{97FA479D-A76A-481B-AE20-520DA5D655B9}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{E8EF318D-4966-40BE-9403-D8E3168F8256}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{A0D33C3B-4EF3-4B5D-89F3-C73D1EDBF124}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{F9EA8DFF-DD81-45EA-B7C6-9E35B4845861}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48.2</c:v>
                </c:pt>
              </c:numCache>
            </c:numRef>
          </c:xVal>
          <c:yVal>
            <c:numRef>
              <c:f>公会計指標分析・財政指標組合せ分析表!$K$51:$O$51</c:f>
              <c:numCache>
                <c:formatCode>#,##0.0;"▲ "#,##0.0</c:formatCode>
                <c:ptCount val="5"/>
                <c:pt idx="3">
                  <c:v>41.1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{1AA9AC68-D573-435C-92A2-A3DB2BA91390}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{DD073094-237B-4061-B173-A772FF8C32F6}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{F834F0A9-9645-47AF-8DC9-B744145B0EF7}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{407DB71F-E2BB-4A8D-B355-AF80F7B336D2}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{0BD24EDA-957A-4D11-85CB-8688F24F7B56}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9272584"/>
        <c:axId val="289272976"/>
      </c:scatterChart>
      <c:valAx>
        <c:axId val="289272584"/>
        <c:scaling>
          <c:orientation val="minMax"/>
          <c:max val="56.5"/>
          <c:min val="47.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272976"/>
        <c:crosses val="autoZero"/>
        <c:crossBetween val="midCat"/>
      </c:valAx>
      <c:valAx>
        <c:axId val="289272976"/>
        <c:scaling>
          <c:orientation val="minMax"/>
          <c:max val="4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272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{D09B6937-6A36-4102-83F2-B1EF7C5D34B1}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{485581A2-1F92-4704-864C-8DCEF4FE7EFF}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{AA93EED8-36ED-44F3-89C9-22CB722431C2}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{640CB6D0-DDED-4012-B369-8B5ECEEEE91E}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{212A1A1A-4D5B-4FAB-B644-5B67D48FB9ED}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7.7</c:v>
                </c:pt>
                <c:pt idx="2">
                  <c:v>6.8</c:v>
                </c:pt>
                <c:pt idx="3">
                  <c:v>5.4</c:v>
                </c:pt>
                <c:pt idx="4">
                  <c:v>5.0999999999999996</c:v>
                </c:pt>
              </c:numCache>
            </c:numRef>
          </c:xVal>
          <c:yVal>
            <c:numRef>
              <c:f>公会計指標分析・財政指標組合せ分析表!$K$73:$O$73</c:f>
              <c:numCache>
                <c:formatCode>#,##0.0;"▲ "#,##0.0</c:formatCode>
                <c:ptCount val="5"/>
                <c:pt idx="0">
                  <c:v>34.799999999999997</c:v>
                </c:pt>
                <c:pt idx="1">
                  <c:v>36.9</c:v>
                </c:pt>
                <c:pt idx="2">
                  <c:v>43.1</c:v>
                </c:pt>
                <c:pt idx="3">
                  <c:v>41.1</c:v>
                </c:pt>
                <c:pt idx="4">
                  <c:v>60.6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{B1518DE9-BA09-45F5-9434-0155DFA33E0C}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{1D72073F-CCE8-483C-8CA7-C6E25118F173}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{7151E0B3-09DA-4261-AD78-DB2795D3DFAA}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{2B588E78-B7A8-414A-AFBD-340307011094}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{856A9849-0B03-414E-A7F3-E11811475CF2}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9273760"/>
        <c:axId val="289274152"/>
      </c:scatterChart>
      <c:valAx>
        <c:axId val="289273760"/>
        <c:scaling>
          <c:orientation val="minMax"/>
          <c:max val="11.4"/>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274152"/>
        <c:crosses val="autoZero"/>
        <c:crossBetween val="midCat"/>
      </c:valAx>
      <c:valAx>
        <c:axId val="289274152"/>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273760"/>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平成</a:t>
          </a:r>
          <a:r>
            <a:rPr kumimoji="1" lang="en-US" altLang="ja-JP" sz="1300">
              <a:solidFill>
                <a:schemeClr val="tx1"/>
              </a:solidFill>
              <a:latin typeface="ＭＳ ゴシック" pitchFamily="49" charset="-128"/>
              <a:ea typeface="ＭＳ ゴシック" pitchFamily="49" charset="-128"/>
            </a:rPr>
            <a:t>28</a:t>
          </a:r>
          <a:r>
            <a:rPr kumimoji="1" lang="ja-JP" altLang="en-US" sz="1300">
              <a:solidFill>
                <a:schemeClr val="tx1"/>
              </a:solidFill>
              <a:latin typeface="ＭＳ ゴシック" pitchFamily="49" charset="-128"/>
              <a:ea typeface="ＭＳ ゴシック" pitchFamily="49" charset="-128"/>
            </a:rPr>
            <a:t>年度は、中学校整備事業に係る本格償還が開始したため元金償還金が増加している。</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　本町は、これまで過疎債を中心とした交付税措置が高い地方債を選択してきたため、比率は同水準で推移していくと見込んでいた。</a:t>
          </a:r>
        </a:p>
        <a:p>
          <a:r>
            <a:rPr kumimoji="1" lang="ja-JP" altLang="en-US" sz="1300">
              <a:solidFill>
                <a:schemeClr val="tx1"/>
              </a:solidFill>
              <a:latin typeface="ＭＳ ゴシック" pitchFamily="49" charset="-128"/>
              <a:ea typeface="ＭＳ ゴシック" pitchFamily="49" charset="-128"/>
            </a:rPr>
            <a:t>　しかし、平成</a:t>
          </a:r>
          <a:r>
            <a:rPr kumimoji="1" lang="en-US" altLang="ja-JP" sz="1300">
              <a:solidFill>
                <a:schemeClr val="tx1"/>
              </a:solidFill>
              <a:latin typeface="ＭＳ ゴシック" pitchFamily="49" charset="-128"/>
              <a:ea typeface="ＭＳ ゴシック" pitchFamily="49" charset="-128"/>
            </a:rPr>
            <a:t>28</a:t>
          </a:r>
          <a:r>
            <a:rPr kumimoji="1" lang="ja-JP" altLang="en-US" sz="1300">
              <a:solidFill>
                <a:schemeClr val="tx1"/>
              </a:solidFill>
              <a:latin typeface="ＭＳ ゴシック" pitchFamily="49" charset="-128"/>
              <a:ea typeface="ＭＳ ゴシック" pitchFamily="49" charset="-128"/>
            </a:rPr>
            <a:t>年熊本地震発生後は、交付税措置に幅のある一般単独災害復旧事業債を発行するほか、災害公営住宅建設に伴い交付税措置がない地方債の発行を行っていく必要が生じていることから、今後は、これらの償還が終了するまでは実質公債費比率は増加傾向になるものと思われる</a:t>
          </a:r>
          <a:r>
            <a:rPr kumimoji="1" lang="ja-JP" altLang="en-US" sz="1400">
              <a:solidFill>
                <a:schemeClr val="tx1"/>
              </a:solidFill>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平成</a:t>
          </a:r>
          <a:r>
            <a:rPr kumimoji="1" lang="en-US" altLang="ja-JP" sz="1400">
              <a:solidFill>
                <a:schemeClr val="tx1"/>
              </a:solidFill>
              <a:latin typeface="ＭＳ ゴシック" pitchFamily="49" charset="-128"/>
              <a:ea typeface="ＭＳ ゴシック" pitchFamily="49" charset="-128"/>
            </a:rPr>
            <a:t>24</a:t>
          </a:r>
          <a:r>
            <a:rPr kumimoji="1" lang="ja-JP" altLang="en-US" sz="1400">
              <a:solidFill>
                <a:schemeClr val="tx1"/>
              </a:solidFill>
              <a:latin typeface="ＭＳ ゴシック" pitchFamily="49" charset="-128"/>
              <a:ea typeface="ＭＳ ゴシック" pitchFamily="49" charset="-128"/>
            </a:rPr>
            <a:t>年度以降、同程度の水準を推移してきたが、平成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年度においては、平成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月に発生した熊本地震及び</a:t>
          </a:r>
          <a:r>
            <a:rPr kumimoji="1" lang="en-US" altLang="ja-JP" sz="1400">
              <a:solidFill>
                <a:schemeClr val="tx1"/>
              </a:solidFill>
              <a:latin typeface="ＭＳ ゴシック" pitchFamily="49" charset="-128"/>
              <a:ea typeface="ＭＳ ゴシック" pitchFamily="49" charset="-128"/>
            </a:rPr>
            <a:t>6</a:t>
          </a:r>
          <a:r>
            <a:rPr kumimoji="1" lang="ja-JP" altLang="en-US" sz="1400">
              <a:solidFill>
                <a:schemeClr val="tx1"/>
              </a:solidFill>
              <a:latin typeface="ＭＳ ゴシック" pitchFamily="49" charset="-128"/>
              <a:ea typeface="ＭＳ ゴシック" pitchFamily="49" charset="-128"/>
            </a:rPr>
            <a:t>月に発生した豪雨災害に係る災害復旧事業債の発行により地方債の現在高が前年度と比較して</a:t>
          </a:r>
          <a:r>
            <a:rPr kumimoji="1" lang="en-US" altLang="ja-JP" sz="1400">
              <a:solidFill>
                <a:schemeClr val="tx1"/>
              </a:solidFill>
              <a:latin typeface="ＭＳ ゴシック" pitchFamily="49" charset="-128"/>
              <a:ea typeface="ＭＳ ゴシック" pitchFamily="49" charset="-128"/>
            </a:rPr>
            <a:t>1,410,000</a:t>
          </a:r>
          <a:r>
            <a:rPr kumimoji="1" lang="ja-JP" altLang="en-US" sz="1400">
              <a:solidFill>
                <a:schemeClr val="tx1"/>
              </a:solidFill>
              <a:latin typeface="ＭＳ ゴシック" pitchFamily="49" charset="-128"/>
              <a:ea typeface="ＭＳ ゴシック" pitchFamily="49" charset="-128"/>
            </a:rPr>
            <a:t>千円増加した。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また、震災復旧の財源として多額の財政調整基金を投下したため充当可能基金残高が大幅に減少したことにより分子が大幅に減少した。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復旧事業が完了するまでは、引き続き災害復旧事業債を発行し、加えて公営住宅建設事業債の発行することから、将来負担比率の大幅な改善は見込めない。</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今後は、将来負担を抑えるため、通常事業の抑制を図り、比率の上昇を最小限で抑えることに努める。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熊本県甲佐町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10,972
10,928
57.93
11,277,167
10,329,644
558,369
3,470,198
8,580,062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％下回っている。</a:t>
          </a:r>
          <a:endParaRPr lang="ja-JP" altLang="ja-JP">
            <a:effectLst/>
          </a:endParaRPr>
        </a:p>
        <a:p>
          <a:r>
            <a:rPr kumimoji="1" lang="ja-JP" altLang="ja-JP" sz="1100">
              <a:solidFill>
                <a:schemeClr val="dk1"/>
              </a:solidFill>
              <a:effectLst/>
              <a:latin typeface="+mn-lt"/>
              <a:ea typeface="+mn-ea"/>
              <a:cs typeface="+mn-cs"/>
            </a:rPr>
            <a:t>今後は、各種施設について、公共施設総合管理計画の個別計画を策定するなかで、耐用年数や劣化状況等を把握したうえで、長寿命化に取り組むこととしている。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60778</xdr:rowOff>
    </xdr:from>
    <xdr:to>
      <xdr:col>3</xdr:col>
      <xdr:colOff>511175</xdr:colOff>
      <xdr:row>28</xdr:row>
      <xdr:rowOff>162378</xdr:rowOff>
    </xdr:to>
    <xdr:sp macro="" textlink="">
      <xdr:nvSpPr>
        <xdr:cNvPr id="73" name="フローチャート : 判断 72"/>
        <xdr:cNvSpPr/>
      </xdr:nvSpPr>
      <xdr:spPr>
        <a:xfrm>
          <a:off x="40005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156331</xdr:rowOff>
    </xdr:from>
    <xdr:to>
      <xdr:col>3</xdr:col>
      <xdr:colOff>511175</xdr:colOff>
      <xdr:row>33</xdr:row>
      <xdr:rowOff>86481</xdr:rowOff>
    </xdr:to>
    <xdr:sp macro="" textlink="">
      <xdr:nvSpPr>
        <xdr:cNvPr id="79" name="円/楕円 78"/>
        <xdr:cNvSpPr/>
      </xdr:nvSpPr>
      <xdr:spPr>
        <a:xfrm>
          <a:off x="4000500" y="64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7455</xdr:rowOff>
    </xdr:from>
    <xdr:ext cx="405111" cy="259045"/>
    <xdr:sp macro="" textlink="">
      <xdr:nvSpPr>
        <xdr:cNvPr id="80" name="n_1aveValue有形固定資産減価償却率"/>
        <xdr:cNvSpPr txBox="1"/>
      </xdr:nvSpPr>
      <xdr:spPr>
        <a:xfrm>
          <a:off x="3836043"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77608</xdr:rowOff>
    </xdr:from>
    <xdr:ext cx="405111" cy="259045"/>
    <xdr:sp macro="" textlink="">
      <xdr:nvSpPr>
        <xdr:cNvPr id="81" name="n_1mainValue有形固定資産減価償却率"/>
        <xdr:cNvSpPr txBox="1"/>
      </xdr:nvSpPr>
      <xdr:spPr>
        <a:xfrm>
          <a:off x="3836043" y="651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熊本県甲佐町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10,972
10,928
57.93
11,277,167
10,329,644
558,369
3,470,198
8,580,062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107696</xdr:rowOff>
    </xdr:from>
    <xdr:to>
      <xdr:col>5</xdr:col>
      <xdr:colOff>409575</xdr:colOff>
      <xdr:row>42</xdr:row>
      <xdr:rowOff>37846</xdr:rowOff>
    </xdr:to>
    <xdr:sp macro="" textlink="">
      <xdr:nvSpPr>
        <xdr:cNvPr id="68" name="円/楕円 67"/>
        <xdr:cNvSpPr/>
      </xdr:nvSpPr>
      <xdr:spPr>
        <a:xfrm>
          <a:off x="3746500" y="71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63517</xdr:rowOff>
    </xdr:from>
    <xdr:ext cx="405111" cy="259045"/>
    <xdr:sp macro="" textlink="">
      <xdr:nvSpPr>
        <xdr:cNvPr id="69"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28973</xdr:rowOff>
    </xdr:from>
    <xdr:ext cx="405111" cy="259045"/>
    <xdr:sp macro="" textlink="">
      <xdr:nvSpPr>
        <xdr:cNvPr id="70" name="n_1mainValue【道路】&#10;有形固定資産減価償却率"/>
        <xdr:cNvSpPr txBox="1"/>
      </xdr:nvSpPr>
      <xdr:spPr>
        <a:xfrm>
          <a:off x="3582043" y="722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2" name="直線コネクタ 91"/>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3"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4" name="直線コネクタ 93"/>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5"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6" name="直線コネクタ 95"/>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7"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98" name="フローチャート : 判断 97"/>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116429</xdr:rowOff>
    </xdr:from>
    <xdr:to>
      <xdr:col>14</xdr:col>
      <xdr:colOff>79375</xdr:colOff>
      <xdr:row>35</xdr:row>
      <xdr:rowOff>46579</xdr:rowOff>
    </xdr:to>
    <xdr:sp macro="" textlink="">
      <xdr:nvSpPr>
        <xdr:cNvPr id="99" name="フローチャート : 判断 98"/>
        <xdr:cNvSpPr/>
      </xdr:nvSpPr>
      <xdr:spPr>
        <a:xfrm>
          <a:off x="9588500" y="594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159726</xdr:rowOff>
    </xdr:from>
    <xdr:to>
      <xdr:col>14</xdr:col>
      <xdr:colOff>79375</xdr:colOff>
      <xdr:row>37</xdr:row>
      <xdr:rowOff>89876</xdr:rowOff>
    </xdr:to>
    <xdr:sp macro="" textlink="">
      <xdr:nvSpPr>
        <xdr:cNvPr id="105" name="円/楕円 104"/>
        <xdr:cNvSpPr/>
      </xdr:nvSpPr>
      <xdr:spPr>
        <a:xfrm>
          <a:off x="9588500" y="6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63106</xdr:rowOff>
    </xdr:from>
    <xdr:ext cx="534377" cy="259045"/>
    <xdr:sp macro="" textlink="">
      <xdr:nvSpPr>
        <xdr:cNvPr id="106" name="n_1aveValue【道路】&#10;一人当たり延長"/>
        <xdr:cNvSpPr txBox="1"/>
      </xdr:nvSpPr>
      <xdr:spPr>
        <a:xfrm>
          <a:off x="9359410" y="57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81003</xdr:rowOff>
    </xdr:from>
    <xdr:ext cx="534377" cy="259045"/>
    <xdr:sp macro="" textlink="">
      <xdr:nvSpPr>
        <xdr:cNvPr id="107" name="n_1mainValue【道路】&#10;一人当たり延長"/>
        <xdr:cNvSpPr txBox="1"/>
      </xdr:nvSpPr>
      <xdr:spPr>
        <a:xfrm>
          <a:off x="9359410" y="64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0" name="直線コネクタ 129"/>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1"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2" name="直線コネクタ 13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3"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4" name="直線コネクタ 133"/>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5"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6" name="フローチャート : 判断 135"/>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37" name="フローチャート : 判断 136"/>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84074</xdr:rowOff>
    </xdr:from>
    <xdr:to>
      <xdr:col>5</xdr:col>
      <xdr:colOff>409575</xdr:colOff>
      <xdr:row>60</xdr:row>
      <xdr:rowOff>14224</xdr:rowOff>
    </xdr:to>
    <xdr:sp macro="" textlink="">
      <xdr:nvSpPr>
        <xdr:cNvPr id="143" name="円/楕円 142"/>
        <xdr:cNvSpPr/>
      </xdr:nvSpPr>
      <xdr:spPr>
        <a:xfrm>
          <a:off x="3746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44"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5351</xdr:rowOff>
    </xdr:from>
    <xdr:ext cx="405111" cy="259045"/>
    <xdr:sp macro="" textlink="">
      <xdr:nvSpPr>
        <xdr:cNvPr id="145" name="n_1mainValue【橋りょう・トンネル】&#10;有形固定資産減価償却率"/>
        <xdr:cNvSpPr txBox="1"/>
      </xdr:nvSpPr>
      <xdr:spPr>
        <a:xfrm>
          <a:off x="3582043"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5" name="テキスト ボックス 16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1" name="直線コネクタ 170"/>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2"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3" name="直線コネクタ 172"/>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4"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5" name="直線コネクタ 174"/>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6"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7" name="フローチャート : 判断 176"/>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117799</xdr:rowOff>
    </xdr:from>
    <xdr:to>
      <xdr:col>14</xdr:col>
      <xdr:colOff>79375</xdr:colOff>
      <xdr:row>62</xdr:row>
      <xdr:rowOff>47949</xdr:rowOff>
    </xdr:to>
    <xdr:sp macro="" textlink="">
      <xdr:nvSpPr>
        <xdr:cNvPr id="178" name="フローチャート : 判断 177"/>
        <xdr:cNvSpPr/>
      </xdr:nvSpPr>
      <xdr:spPr>
        <a:xfrm>
          <a:off x="9588500" y="105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59278</xdr:rowOff>
    </xdr:from>
    <xdr:to>
      <xdr:col>14</xdr:col>
      <xdr:colOff>79375</xdr:colOff>
      <xdr:row>64</xdr:row>
      <xdr:rowOff>160878</xdr:rowOff>
    </xdr:to>
    <xdr:sp macro="" textlink="">
      <xdr:nvSpPr>
        <xdr:cNvPr id="184" name="円/楕円 183"/>
        <xdr:cNvSpPr/>
      </xdr:nvSpPr>
      <xdr:spPr>
        <a:xfrm>
          <a:off x="9588500" y="110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64476</xdr:rowOff>
    </xdr:from>
    <xdr:ext cx="599010" cy="259045"/>
    <xdr:sp macro="" textlink="">
      <xdr:nvSpPr>
        <xdr:cNvPr id="185" name="n_1aveValue【橋りょう・トンネル】&#10;一人当たり有形固定資産（償却資産）額"/>
        <xdr:cNvSpPr txBox="1"/>
      </xdr:nvSpPr>
      <xdr:spPr>
        <a:xfrm>
          <a:off x="9327094" y="103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152005</xdr:rowOff>
    </xdr:from>
    <xdr:ext cx="534377" cy="259045"/>
    <xdr:sp macro="" textlink="">
      <xdr:nvSpPr>
        <xdr:cNvPr id="186" name="n_1mainValue【橋りょう・トンネル】&#10;一人当たり有形固定資産（償却資産）額"/>
        <xdr:cNvSpPr txBox="1"/>
      </xdr:nvSpPr>
      <xdr:spPr>
        <a:xfrm>
          <a:off x="9359411" y="1112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1" name="直線コネクタ 210"/>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2"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3" name="直線コネクタ 21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4"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5" name="直線コネクタ 214"/>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6"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17" name="フローチャート : 判断 216"/>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168275</xdr:rowOff>
    </xdr:from>
    <xdr:to>
      <xdr:col>5</xdr:col>
      <xdr:colOff>409575</xdr:colOff>
      <xdr:row>82</xdr:row>
      <xdr:rowOff>98425</xdr:rowOff>
    </xdr:to>
    <xdr:sp macro="" textlink="">
      <xdr:nvSpPr>
        <xdr:cNvPr id="218" name="フローチャート : 判断 217"/>
        <xdr:cNvSpPr/>
      </xdr:nvSpPr>
      <xdr:spPr>
        <a:xfrm>
          <a:off x="3746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149225</xdr:rowOff>
    </xdr:from>
    <xdr:to>
      <xdr:col>5</xdr:col>
      <xdr:colOff>409575</xdr:colOff>
      <xdr:row>84</xdr:row>
      <xdr:rowOff>79375</xdr:rowOff>
    </xdr:to>
    <xdr:sp macro="" textlink="">
      <xdr:nvSpPr>
        <xdr:cNvPr id="224" name="円/楕円 223"/>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114952</xdr:rowOff>
    </xdr:from>
    <xdr:ext cx="405111" cy="259045"/>
    <xdr:sp macro="" textlink="">
      <xdr:nvSpPr>
        <xdr:cNvPr id="225" name="n_1aveValue【公営住宅】&#10;有形固定資産減価償却率"/>
        <xdr:cNvSpPr txBox="1"/>
      </xdr:nvSpPr>
      <xdr:spPr>
        <a:xfrm>
          <a:off x="3582043"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70502</xdr:rowOff>
    </xdr:from>
    <xdr:ext cx="405111" cy="259045"/>
    <xdr:sp macro="" textlink="">
      <xdr:nvSpPr>
        <xdr:cNvPr id="226" name="n_1mainValue【公営住宅】&#10;有形固定資産減価償却率"/>
        <xdr:cNvSpPr txBox="1"/>
      </xdr:nvSpPr>
      <xdr:spPr>
        <a:xfrm>
          <a:off x="3582043"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48" name="直線コネクタ 247"/>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49"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0" name="直線コネクタ 249"/>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1"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2" name="直線コネクタ 251"/>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3"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4" name="フローチャート : 判断 253"/>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55" name="フローチャート : 判断 254"/>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110286</xdr:rowOff>
    </xdr:from>
    <xdr:to>
      <xdr:col>14</xdr:col>
      <xdr:colOff>79375</xdr:colOff>
      <xdr:row>83</xdr:row>
      <xdr:rowOff>40436</xdr:rowOff>
    </xdr:to>
    <xdr:sp macro="" textlink="">
      <xdr:nvSpPr>
        <xdr:cNvPr id="261" name="円/楕円 260"/>
        <xdr:cNvSpPr/>
      </xdr:nvSpPr>
      <xdr:spPr>
        <a:xfrm>
          <a:off x="9588500" y="1416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2"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56963</xdr:rowOff>
    </xdr:from>
    <xdr:ext cx="469744" cy="259045"/>
    <xdr:sp macro="" textlink="">
      <xdr:nvSpPr>
        <xdr:cNvPr id="263" name="n_1mainValue【公営住宅】&#10;一人当たり面積"/>
        <xdr:cNvSpPr txBox="1"/>
      </xdr:nvSpPr>
      <xdr:spPr>
        <a:xfrm>
          <a:off x="9391727" y="1394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5" name="正方形/長方形 2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4" name="テキスト ボックス 3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07" name="テキスト ボックス 30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7" name="テキスト ボックス 3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19" name="直線コネクタ 318"/>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20"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21" name="直線コネクタ 320"/>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22"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23" name="直線コネクタ 322"/>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24"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25" name="フローチャート : 判断 324"/>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168275</xdr:rowOff>
    </xdr:from>
    <xdr:to>
      <xdr:col>22</xdr:col>
      <xdr:colOff>415925</xdr:colOff>
      <xdr:row>58</xdr:row>
      <xdr:rowOff>98425</xdr:rowOff>
    </xdr:to>
    <xdr:sp macro="" textlink="">
      <xdr:nvSpPr>
        <xdr:cNvPr id="326" name="フローチャート : 判断 325"/>
        <xdr:cNvSpPr/>
      </xdr:nvSpPr>
      <xdr:spPr>
        <a:xfrm>
          <a:off x="1543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21590</xdr:rowOff>
    </xdr:from>
    <xdr:to>
      <xdr:col>22</xdr:col>
      <xdr:colOff>415925</xdr:colOff>
      <xdr:row>61</xdr:row>
      <xdr:rowOff>123190</xdr:rowOff>
    </xdr:to>
    <xdr:sp macro="" textlink="">
      <xdr:nvSpPr>
        <xdr:cNvPr id="332" name="円/楕円 331"/>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114952</xdr:rowOff>
    </xdr:from>
    <xdr:ext cx="405111" cy="259045"/>
    <xdr:sp macro="" textlink="">
      <xdr:nvSpPr>
        <xdr:cNvPr id="333" name="n_1aveValue【学校施設】&#10;有形固定資産減価償却率"/>
        <xdr:cNvSpPr txBox="1"/>
      </xdr:nvSpPr>
      <xdr:spPr>
        <a:xfrm>
          <a:off x="15266043"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114317</xdr:rowOff>
    </xdr:from>
    <xdr:ext cx="405111" cy="259045"/>
    <xdr:sp macro="" textlink="">
      <xdr:nvSpPr>
        <xdr:cNvPr id="334" name="n_1mainValue【学校施設】&#10;有形固定資産減価償却率"/>
        <xdr:cNvSpPr txBox="1"/>
      </xdr:nvSpPr>
      <xdr:spPr>
        <a:xfrm>
          <a:off x="15266043"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6" name="直線コネクタ 3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7" name="テキスト ボックス 3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8" name="直線コネクタ 3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9" name="テキスト ボックス 3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0" name="直線コネクタ 3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1" name="テキスト ボックス 3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2" name="直線コネクタ 3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3" name="テキスト ボックス 3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357" name="直線コネクタ 356"/>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358"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359" name="直線コネクタ 358"/>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360"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361" name="直線コネクタ 360"/>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362"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363" name="フローチャート : 判断 362"/>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166827</xdr:rowOff>
    </xdr:from>
    <xdr:to>
      <xdr:col>31</xdr:col>
      <xdr:colOff>85725</xdr:colOff>
      <xdr:row>61</xdr:row>
      <xdr:rowOff>96977</xdr:rowOff>
    </xdr:to>
    <xdr:sp macro="" textlink="">
      <xdr:nvSpPr>
        <xdr:cNvPr id="364" name="フローチャート : 判断 363"/>
        <xdr:cNvSpPr/>
      </xdr:nvSpPr>
      <xdr:spPr>
        <a:xfrm>
          <a:off x="21272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169113</xdr:rowOff>
    </xdr:from>
    <xdr:to>
      <xdr:col>31</xdr:col>
      <xdr:colOff>85725</xdr:colOff>
      <xdr:row>60</xdr:row>
      <xdr:rowOff>99263</xdr:rowOff>
    </xdr:to>
    <xdr:sp macro="" textlink="">
      <xdr:nvSpPr>
        <xdr:cNvPr id="370" name="円/楕円 369"/>
        <xdr:cNvSpPr/>
      </xdr:nvSpPr>
      <xdr:spPr>
        <a:xfrm>
          <a:off x="21272500" y="102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88104</xdr:rowOff>
    </xdr:from>
    <xdr:ext cx="469744" cy="259045"/>
    <xdr:sp macro="" textlink="">
      <xdr:nvSpPr>
        <xdr:cNvPr id="371" name="n_1aveValue【学校施設】&#10;一人当たり面積"/>
        <xdr:cNvSpPr txBox="1"/>
      </xdr:nvSpPr>
      <xdr:spPr>
        <a:xfrm>
          <a:off x="210757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115790</xdr:rowOff>
    </xdr:from>
    <xdr:ext cx="469744" cy="259045"/>
    <xdr:sp macro="" textlink="">
      <xdr:nvSpPr>
        <xdr:cNvPr id="372" name="n_1mainValue【学校施設】&#10;一人当たり面積"/>
        <xdr:cNvSpPr txBox="1"/>
      </xdr:nvSpPr>
      <xdr:spPr>
        <a:xfrm>
          <a:off x="210757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3" name="直線コネクタ 3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4" name="テキスト ボックス 3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5" name="直線コネクタ 3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6" name="テキスト ボックス 3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7" name="直線コネクタ 3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88" name="テキスト ボックス 3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89" name="直線コネクタ 3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0" name="テキスト ボックス 3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1" name="直線コネクタ 3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2" name="テキスト ボックス 3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3" name="直線コネクタ 3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4" name="テキスト ボックス 3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5" name="直線コネクタ 3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6" name="テキスト ボックス 3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398" name="直線コネクタ 397"/>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399"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00" name="直線コネクタ 399"/>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01"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02" name="直線コネクタ 401"/>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03"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04" name="フローチャート : 判断 403"/>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126093</xdr:rowOff>
    </xdr:from>
    <xdr:to>
      <xdr:col>22</xdr:col>
      <xdr:colOff>415925</xdr:colOff>
      <xdr:row>82</xdr:row>
      <xdr:rowOff>56243</xdr:rowOff>
    </xdr:to>
    <xdr:sp macro="" textlink="">
      <xdr:nvSpPr>
        <xdr:cNvPr id="405" name="フローチャート : 判断 404"/>
        <xdr:cNvSpPr/>
      </xdr:nvSpPr>
      <xdr:spPr>
        <a:xfrm>
          <a:off x="1543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6" name="テキスト ボックス 4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7" name="テキスト ボックス 4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8" name="テキスト ボックス 4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9" name="テキスト ボックス 4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0" name="テキスト ボックス 4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157118</xdr:rowOff>
    </xdr:from>
    <xdr:to>
      <xdr:col>22</xdr:col>
      <xdr:colOff>415925</xdr:colOff>
      <xdr:row>80</xdr:row>
      <xdr:rowOff>87268</xdr:rowOff>
    </xdr:to>
    <xdr:sp macro="" textlink="">
      <xdr:nvSpPr>
        <xdr:cNvPr id="411" name="円/楕円 410"/>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47370</xdr:rowOff>
    </xdr:from>
    <xdr:ext cx="405111" cy="259045"/>
    <xdr:sp macro="" textlink="">
      <xdr:nvSpPr>
        <xdr:cNvPr id="412" name="n_1aveValue【児童館】&#10;有形固定資産減価償却率"/>
        <xdr:cNvSpPr txBox="1"/>
      </xdr:nvSpPr>
      <xdr:spPr>
        <a:xfrm>
          <a:off x="15266043"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103795</xdr:rowOff>
    </xdr:from>
    <xdr:ext cx="405111" cy="259045"/>
    <xdr:sp macro="" textlink="">
      <xdr:nvSpPr>
        <xdr:cNvPr id="413" name="n_1mainValue【児童館】&#10;有形固定資産減価償却率"/>
        <xdr:cNvSpPr txBox="1"/>
      </xdr:nvSpPr>
      <xdr:spPr>
        <a:xfrm>
          <a:off x="15266043"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4" name="正方形/長方形 4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5" name="正方形/長方形 4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6" name="正方形/長方形 4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7" name="正方形/長方形 4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8" name="正方形/長方形 4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9" name="正方形/長方形 4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0" name="正方形/長方形 4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1" name="正方形/長方形 4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2" name="テキスト ボックス 4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3" name="直線コネクタ 4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4" name="テキスト ボックス 42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25" name="直線コネクタ 4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6" name="テキスト ボックス 4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7" name="直線コネクタ 4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8" name="テキスト ボックス 4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9" name="直線コネクタ 4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0" name="テキスト ボックス 4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1" name="直線コネクタ 4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2" name="テキスト ボックス 4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3" name="直線コネクタ 4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4" name="テキスト ボックス 4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438" name="直線コネクタ 437"/>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439"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440" name="直線コネクタ 439"/>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441"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442" name="直線コネクタ 44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43"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44" name="フローチャート : 判断 44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445" name="フローチャート : 判断 44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120650</xdr:rowOff>
    </xdr:from>
    <xdr:to>
      <xdr:col>31</xdr:col>
      <xdr:colOff>85725</xdr:colOff>
      <xdr:row>87</xdr:row>
      <xdr:rowOff>50800</xdr:rowOff>
    </xdr:to>
    <xdr:sp macro="" textlink="">
      <xdr:nvSpPr>
        <xdr:cNvPr id="451" name="円/楕円 450"/>
        <xdr:cNvSpPr/>
      </xdr:nvSpPr>
      <xdr:spPr>
        <a:xfrm>
          <a:off x="21272500" y="14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45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41927</xdr:rowOff>
    </xdr:from>
    <xdr:ext cx="469744" cy="259045"/>
    <xdr:sp macro="" textlink="">
      <xdr:nvSpPr>
        <xdr:cNvPr id="453" name="n_1mainValue【児童館】&#10;一人当たり面積"/>
        <xdr:cNvSpPr txBox="1"/>
      </xdr:nvSpPr>
      <xdr:spPr>
        <a:xfrm>
          <a:off x="21075727"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有形固定資産減価償却率については、児童館が昭和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年に建築されていることから類似団体と比較すると</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％上回っているものの、そのほかの施設については類似団体を下回っている。</a:t>
          </a:r>
          <a:endParaRPr lang="ja-JP" altLang="ja-JP" sz="1400">
            <a:effectLst/>
          </a:endParaRPr>
        </a:p>
        <a:p>
          <a:r>
            <a:rPr kumimoji="1" lang="ja-JP" altLang="ja-JP" sz="1100">
              <a:solidFill>
                <a:schemeClr val="dk1"/>
              </a:solidFill>
              <a:effectLst/>
              <a:latin typeface="+mn-lt"/>
              <a:ea typeface="+mn-ea"/>
              <a:cs typeface="+mn-cs"/>
            </a:rPr>
            <a:t>今後は、各種施設について、公共施設総合管理計画の個別計画を策定するなかで、耐用年数や劣化状況等を把握したうえで、長寿命化に取り組むこととしている。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熊本県甲佐町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10,972
10,928
57.93
11,277,167
10,329,644
558,369
3,470,198
8,580,062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38735</xdr:rowOff>
    </xdr:from>
    <xdr:to>
      <xdr:col>5</xdr:col>
      <xdr:colOff>409575</xdr:colOff>
      <xdr:row>59</xdr:row>
      <xdr:rowOff>140335</xdr:rowOff>
    </xdr:to>
    <xdr:sp macro="" textlink="">
      <xdr:nvSpPr>
        <xdr:cNvPr id="80" name="フローチャート : 判断 79"/>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131462</xdr:rowOff>
    </xdr:from>
    <xdr:ext cx="405111" cy="259045"/>
    <xdr:sp macro="" textlink="">
      <xdr:nvSpPr>
        <xdr:cNvPr id="81" name="n_1aveValue【体育館・プール】&#10;有形固定資産減価償却率"/>
        <xdr:cNvSpPr txBox="1"/>
      </xdr:nvSpPr>
      <xdr:spPr>
        <a:xfrm>
          <a:off x="3582043"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90170</xdr:rowOff>
    </xdr:from>
    <xdr:to>
      <xdr:col>5</xdr:col>
      <xdr:colOff>409575</xdr:colOff>
      <xdr:row>56</xdr:row>
      <xdr:rowOff>20320</xdr:rowOff>
    </xdr:to>
    <xdr:sp macro="" textlink="">
      <xdr:nvSpPr>
        <xdr:cNvPr id="87" name="円/楕円 86"/>
        <xdr:cNvSpPr/>
      </xdr:nvSpPr>
      <xdr:spPr>
        <a:xfrm>
          <a:off x="3746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36847</xdr:rowOff>
    </xdr:from>
    <xdr:ext cx="405111" cy="259045"/>
    <xdr:sp macro="" textlink="">
      <xdr:nvSpPr>
        <xdr:cNvPr id="88" name="n_1mainValue【体育館・プール】&#10;有形固定資産減価償却率"/>
        <xdr:cNvSpPr txBox="1"/>
      </xdr:nvSpPr>
      <xdr:spPr>
        <a:xfrm>
          <a:off x="3582043"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81915</xdr:rowOff>
    </xdr:from>
    <xdr:to>
      <xdr:col>15</xdr:col>
      <xdr:colOff>180340</xdr:colOff>
      <xdr:row>62</xdr:row>
      <xdr:rowOff>102870</xdr:rowOff>
    </xdr:to>
    <xdr:cxnSp macro="">
      <xdr:nvCxnSpPr>
        <xdr:cNvPr id="112" name="直線コネクタ 111"/>
        <xdr:cNvCxnSpPr/>
      </xdr:nvCxnSpPr>
      <xdr:spPr>
        <a:xfrm flipV="1">
          <a:off x="10476865" y="9683115"/>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106697</xdr:rowOff>
    </xdr:from>
    <xdr:ext cx="469744" cy="259045"/>
    <xdr:sp macro="" textlink="">
      <xdr:nvSpPr>
        <xdr:cNvPr id="113" name="【体育館・プール】&#10;一人当たり面積最小値テキスト"/>
        <xdr:cNvSpPr txBox="1"/>
      </xdr:nvSpPr>
      <xdr:spPr>
        <a:xfrm>
          <a:off x="105664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62</xdr:row>
      <xdr:rowOff>102870</xdr:rowOff>
    </xdr:from>
    <xdr:to>
      <xdr:col>15</xdr:col>
      <xdr:colOff>269875</xdr:colOff>
      <xdr:row>62</xdr:row>
      <xdr:rowOff>102870</xdr:rowOff>
    </xdr:to>
    <xdr:cxnSp macro="">
      <xdr:nvCxnSpPr>
        <xdr:cNvPr id="114" name="直線コネクタ 113"/>
        <xdr:cNvCxnSpPr/>
      </xdr:nvCxnSpPr>
      <xdr:spPr>
        <a:xfrm>
          <a:off x="10388600" y="1073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28592</xdr:rowOff>
    </xdr:from>
    <xdr:ext cx="469744" cy="259045"/>
    <xdr:sp macro="" textlink="">
      <xdr:nvSpPr>
        <xdr:cNvPr id="115" name="【体育館・プール】&#10;一人当たり面積最大値テキスト"/>
        <xdr:cNvSpPr txBox="1"/>
      </xdr:nvSpPr>
      <xdr:spPr>
        <a:xfrm>
          <a:off x="10566400" y="94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56</xdr:row>
      <xdr:rowOff>81915</xdr:rowOff>
    </xdr:from>
    <xdr:to>
      <xdr:col>15</xdr:col>
      <xdr:colOff>269875</xdr:colOff>
      <xdr:row>56</xdr:row>
      <xdr:rowOff>81915</xdr:rowOff>
    </xdr:to>
    <xdr:cxnSp macro="">
      <xdr:nvCxnSpPr>
        <xdr:cNvPr id="116" name="直線コネクタ 115"/>
        <xdr:cNvCxnSpPr/>
      </xdr:nvCxnSpPr>
      <xdr:spPr>
        <a:xfrm>
          <a:off x="10388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104792</xdr:rowOff>
    </xdr:from>
    <xdr:ext cx="469744" cy="259045"/>
    <xdr:sp macro="" textlink="">
      <xdr:nvSpPr>
        <xdr:cNvPr id="117" name="【体育館・プール】&#10;一人当たり面積平均値テキスト"/>
        <xdr:cNvSpPr txBox="1"/>
      </xdr:nvSpPr>
      <xdr:spPr>
        <a:xfrm>
          <a:off x="10566400" y="10048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126365</xdr:rowOff>
    </xdr:from>
    <xdr:to>
      <xdr:col>15</xdr:col>
      <xdr:colOff>231775</xdr:colOff>
      <xdr:row>59</xdr:row>
      <xdr:rowOff>56515</xdr:rowOff>
    </xdr:to>
    <xdr:sp macro="" textlink="">
      <xdr:nvSpPr>
        <xdr:cNvPr id="118" name="フローチャート : 判断 117"/>
        <xdr:cNvSpPr/>
      </xdr:nvSpPr>
      <xdr:spPr>
        <a:xfrm>
          <a:off x="104267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19" name="フローチャート : 判断 118"/>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0"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162560</xdr:rowOff>
    </xdr:from>
    <xdr:to>
      <xdr:col>14</xdr:col>
      <xdr:colOff>79375</xdr:colOff>
      <xdr:row>63</xdr:row>
      <xdr:rowOff>92710</xdr:rowOff>
    </xdr:to>
    <xdr:sp macro="" textlink="">
      <xdr:nvSpPr>
        <xdr:cNvPr id="126" name="円/楕円 125"/>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83837</xdr:rowOff>
    </xdr:from>
    <xdr:ext cx="469744" cy="259045"/>
    <xdr:sp macro="" textlink="">
      <xdr:nvSpPr>
        <xdr:cNvPr id="127" name="n_1mainValue【体育館・プール】&#10;一人当たり面積"/>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4" name="テキスト ボックス 15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55" name="直線コネクタ 15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56" name="テキスト ボックス 15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7" name="直線コネクタ 15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8" name="テキスト ボックス 15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9" name="直線コネクタ 15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60" name="テキスト ボックス 15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61" name="直線コネクタ 16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62" name="テキスト ボックス 16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63" name="直線コネクタ 16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64" name="テキスト ボックス 16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65" name="直線コネクタ 16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66" name="テキスト ボックス 16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7" name="直線コネクタ 1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8" name="テキスト ボックス 16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97427</xdr:rowOff>
    </xdr:from>
    <xdr:to>
      <xdr:col>6</xdr:col>
      <xdr:colOff>510540</xdr:colOff>
      <xdr:row>105</xdr:row>
      <xdr:rowOff>68036</xdr:rowOff>
    </xdr:to>
    <xdr:cxnSp macro="">
      <xdr:nvCxnSpPr>
        <xdr:cNvPr id="170" name="直線コネクタ 169"/>
        <xdr:cNvCxnSpPr/>
      </xdr:nvCxnSpPr>
      <xdr:spPr>
        <a:xfrm flipV="1">
          <a:off x="4634865" y="17070977"/>
          <a:ext cx="0" cy="99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71863</xdr:rowOff>
    </xdr:from>
    <xdr:ext cx="405111" cy="259045"/>
    <xdr:sp macro="" textlink="">
      <xdr:nvSpPr>
        <xdr:cNvPr id="171" name="【市民会館】&#10;有形固定資産減価償却率最小値テキスト"/>
        <xdr:cNvSpPr txBox="1"/>
      </xdr:nvSpPr>
      <xdr:spPr>
        <a:xfrm>
          <a:off x="4724400" y="180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105</xdr:row>
      <xdr:rowOff>68036</xdr:rowOff>
    </xdr:from>
    <xdr:to>
      <xdr:col>6</xdr:col>
      <xdr:colOff>600075</xdr:colOff>
      <xdr:row>105</xdr:row>
      <xdr:rowOff>68036</xdr:rowOff>
    </xdr:to>
    <xdr:cxnSp macro="">
      <xdr:nvCxnSpPr>
        <xdr:cNvPr id="172" name="直線コネクタ 171"/>
        <xdr:cNvCxnSpPr/>
      </xdr:nvCxnSpPr>
      <xdr:spPr>
        <a:xfrm>
          <a:off x="4546600" y="1807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44104</xdr:rowOff>
    </xdr:from>
    <xdr:ext cx="405111" cy="259045"/>
    <xdr:sp macro="" textlink="">
      <xdr:nvSpPr>
        <xdr:cNvPr id="173" name="【市民会館】&#10;有形固定資産減価償却率最大値テキスト"/>
        <xdr:cNvSpPr txBox="1"/>
      </xdr:nvSpPr>
      <xdr:spPr>
        <a:xfrm>
          <a:off x="4724400" y="1684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99</xdr:row>
      <xdr:rowOff>97427</xdr:rowOff>
    </xdr:from>
    <xdr:to>
      <xdr:col>6</xdr:col>
      <xdr:colOff>600075</xdr:colOff>
      <xdr:row>99</xdr:row>
      <xdr:rowOff>97427</xdr:rowOff>
    </xdr:to>
    <xdr:cxnSp macro="">
      <xdr:nvCxnSpPr>
        <xdr:cNvPr id="174" name="直線コネクタ 173"/>
        <xdr:cNvCxnSpPr/>
      </xdr:nvCxnSpPr>
      <xdr:spPr>
        <a:xfrm>
          <a:off x="4546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8726</xdr:rowOff>
    </xdr:from>
    <xdr:ext cx="405111" cy="259045"/>
    <xdr:sp macro="" textlink="">
      <xdr:nvSpPr>
        <xdr:cNvPr id="175" name="【市民会館】&#10;有形固定資産減価償却率平均値テキスト"/>
        <xdr:cNvSpPr txBox="1"/>
      </xdr:nvSpPr>
      <xdr:spPr>
        <a:xfrm>
          <a:off x="4724400" y="17325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30299</xdr:rowOff>
    </xdr:from>
    <xdr:to>
      <xdr:col>6</xdr:col>
      <xdr:colOff>561975</xdr:colOff>
      <xdr:row>101</xdr:row>
      <xdr:rowOff>131899</xdr:rowOff>
    </xdr:to>
    <xdr:sp macro="" textlink="">
      <xdr:nvSpPr>
        <xdr:cNvPr id="176" name="フローチャート : 判断 175"/>
        <xdr:cNvSpPr/>
      </xdr:nvSpPr>
      <xdr:spPr>
        <a:xfrm>
          <a:off x="45847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5806</xdr:rowOff>
    </xdr:from>
    <xdr:to>
      <xdr:col>5</xdr:col>
      <xdr:colOff>409575</xdr:colOff>
      <xdr:row>104</xdr:row>
      <xdr:rowOff>107406</xdr:rowOff>
    </xdr:to>
    <xdr:sp macro="" textlink="">
      <xdr:nvSpPr>
        <xdr:cNvPr id="177" name="フローチャート : 判断 176"/>
        <xdr:cNvSpPr/>
      </xdr:nvSpPr>
      <xdr:spPr>
        <a:xfrm>
          <a:off x="3746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123933</xdr:rowOff>
    </xdr:from>
    <xdr:ext cx="405111" cy="259045"/>
    <xdr:sp macro="" textlink="">
      <xdr:nvSpPr>
        <xdr:cNvPr id="178" name="n_1aveValue【市民会館】&#10;有形固定資産減価償却率"/>
        <xdr:cNvSpPr txBox="1"/>
      </xdr:nvSpPr>
      <xdr:spPr>
        <a:xfrm>
          <a:off x="3582043"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9" name="テキスト ボックス 1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0" name="テキスト ボックス 1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1" name="テキスト ボックス 1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2" name="テキスト ボックス 1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3" name="テキスト ボックス 1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90714</xdr:rowOff>
    </xdr:from>
    <xdr:to>
      <xdr:col>5</xdr:col>
      <xdr:colOff>409575</xdr:colOff>
      <xdr:row>109</xdr:row>
      <xdr:rowOff>20864</xdr:rowOff>
    </xdr:to>
    <xdr:sp macro="" textlink="">
      <xdr:nvSpPr>
        <xdr:cNvPr id="184" name="円/楕円 183"/>
        <xdr:cNvSpPr/>
      </xdr:nvSpPr>
      <xdr:spPr>
        <a:xfrm>
          <a:off x="3746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11991</xdr:rowOff>
    </xdr:from>
    <xdr:ext cx="405111" cy="259045"/>
    <xdr:sp macro="" textlink="">
      <xdr:nvSpPr>
        <xdr:cNvPr id="185" name="n_1mainValue【市民会館】&#10;有形固定資産減価償却率"/>
        <xdr:cNvSpPr txBox="1"/>
      </xdr:nvSpPr>
      <xdr:spPr>
        <a:xfrm>
          <a:off x="3582043"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3" name="正方形/長方形 1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4" name="テキスト ボックス 1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5" name="直線コネクタ 1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96" name="直線コネクタ 1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7" name="テキスト ボックス 1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8" name="直線コネクタ 1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9" name="テキスト ボックス 1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00" name="直線コネクタ 1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01" name="テキスト ボックス 2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02" name="直線コネクタ 2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03" name="テキスト ボックス 2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04" name="直線コネクタ 2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05" name="テキスト ボックス 2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6" name="直線コネクタ 2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7" name="テキスト ボックス 2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09" name="直線コネクタ 208"/>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10"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11" name="直線コネクタ 210"/>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12"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13" name="直線コネクタ 212"/>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14"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15" name="フローチャート : 判断 214"/>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153036</xdr:rowOff>
    </xdr:from>
    <xdr:to>
      <xdr:col>14</xdr:col>
      <xdr:colOff>79375</xdr:colOff>
      <xdr:row>106</xdr:row>
      <xdr:rowOff>83186</xdr:rowOff>
    </xdr:to>
    <xdr:sp macro="" textlink="">
      <xdr:nvSpPr>
        <xdr:cNvPr id="216" name="フローチャート : 判断 215"/>
        <xdr:cNvSpPr/>
      </xdr:nvSpPr>
      <xdr:spPr>
        <a:xfrm>
          <a:off x="9588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99713</xdr:rowOff>
    </xdr:from>
    <xdr:ext cx="469744" cy="259045"/>
    <xdr:sp macro="" textlink="">
      <xdr:nvSpPr>
        <xdr:cNvPr id="217" name="n_1aveValue【市民会館】&#10;一人当たり面積"/>
        <xdr:cNvSpPr txBox="1"/>
      </xdr:nvSpPr>
      <xdr:spPr>
        <a:xfrm>
          <a:off x="93917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8" name="テキスト ボックス 2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9" name="テキスト ボックス 2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0" name="テキスト ボックス 2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1" name="テキスト ボックス 2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2" name="テキスト ボックス 2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69214</xdr:rowOff>
    </xdr:from>
    <xdr:to>
      <xdr:col>14</xdr:col>
      <xdr:colOff>79375</xdr:colOff>
      <xdr:row>106</xdr:row>
      <xdr:rowOff>170814</xdr:rowOff>
    </xdr:to>
    <xdr:sp macro="" textlink="">
      <xdr:nvSpPr>
        <xdr:cNvPr id="223" name="円/楕円 222"/>
        <xdr:cNvSpPr/>
      </xdr:nvSpPr>
      <xdr:spPr>
        <a:xfrm>
          <a:off x="9588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161941</xdr:rowOff>
    </xdr:from>
    <xdr:ext cx="469744" cy="259045"/>
    <xdr:sp macro="" textlink="">
      <xdr:nvSpPr>
        <xdr:cNvPr id="224" name="n_1mainValue【市民会館】&#10;一人当たり面積"/>
        <xdr:cNvSpPr txBox="1"/>
      </xdr:nvSpPr>
      <xdr:spPr>
        <a:xfrm>
          <a:off x="93917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3" name="正方形/長方形 2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4" name="正方形/長方形 2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5" name="正方形/長方形 2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6" name="正方形/長方形 2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7" name="正方形/長方形 2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8" name="正方形/長方形 2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9" name="正方形/長方形 2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0" name="正方形/長方形 2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1" name="正方形/長方形 2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2" name="正方形/長方形 2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3" name="正方形/長方形 2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4" name="正方形/長方形 2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5" name="正方形/長方形 2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6" name="正方形/長方形 2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7" name="正方形/長方形 2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8" name="正方形/長方形 24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9" name="正方形/長方形 2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0" name="正方形/長方形 2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1" name="正方形/長方形 2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2" name="正方形/長方形 2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3" name="正方形/長方形 2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4" name="正方形/長方形 2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5" name="正方形/長方形 2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6" name="正方形/長方形 25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7" name="正方形/長方形 2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8" name="正方形/長方形 2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9" name="正方形/長方形 2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0" name="正方形/長方形 2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1" name="正方形/長方形 2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2" name="正方形/長方形 2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3" name="正方形/長方形 2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4" name="正方形/長方形 2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5" name="テキスト ボックス 2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6" name="直線コネクタ 2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67" name="直線コネクタ 2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68" name="テキスト ボックス 26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9" name="直線コネクタ 2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70" name="テキスト ボックス 2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1" name="直線コネクタ 2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2" name="テキスト ボックス 2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3" name="直線コネクタ 2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4" name="テキスト ボックス 2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5" name="直線コネクタ 2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76" name="テキスト ボックス 27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7" name="直線コネクタ 2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8" name="テキスト ボックス 2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280" name="直線コネクタ 279"/>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281"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282" name="直線コネクタ 28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283"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284" name="直線コネクタ 283"/>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285"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286" name="フローチャート : 判断 28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105411</xdr:rowOff>
    </xdr:from>
    <xdr:to>
      <xdr:col>22</xdr:col>
      <xdr:colOff>415925</xdr:colOff>
      <xdr:row>80</xdr:row>
      <xdr:rowOff>35561</xdr:rowOff>
    </xdr:to>
    <xdr:sp macro="" textlink="">
      <xdr:nvSpPr>
        <xdr:cNvPr id="287" name="フローチャート : 判断 286"/>
        <xdr:cNvSpPr/>
      </xdr:nvSpPr>
      <xdr:spPr>
        <a:xfrm>
          <a:off x="15430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52088</xdr:rowOff>
    </xdr:from>
    <xdr:ext cx="405111" cy="259045"/>
    <xdr:sp macro="" textlink="">
      <xdr:nvSpPr>
        <xdr:cNvPr id="288" name="n_1aveValue【消防施設】&#10;有形固定資産減価償却率"/>
        <xdr:cNvSpPr txBox="1"/>
      </xdr:nvSpPr>
      <xdr:spPr>
        <a:xfrm>
          <a:off x="15266043"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9" name="テキスト ボックス 2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0" name="テキスト ボックス 2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1" name="テキスト ボックス 2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2" name="テキスト ボックス 2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3" name="テキスト ボックス 2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23495</xdr:rowOff>
    </xdr:from>
    <xdr:to>
      <xdr:col>22</xdr:col>
      <xdr:colOff>415925</xdr:colOff>
      <xdr:row>84</xdr:row>
      <xdr:rowOff>125095</xdr:rowOff>
    </xdr:to>
    <xdr:sp macro="" textlink="">
      <xdr:nvSpPr>
        <xdr:cNvPr id="294" name="円/楕円 293"/>
        <xdr:cNvSpPr/>
      </xdr:nvSpPr>
      <xdr:spPr>
        <a:xfrm>
          <a:off x="15430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116222</xdr:rowOff>
    </xdr:from>
    <xdr:ext cx="405111" cy="259045"/>
    <xdr:sp macro="" textlink="">
      <xdr:nvSpPr>
        <xdr:cNvPr id="295" name="n_1mainValue【消防施設】&#10;有形固定資産減価償却率"/>
        <xdr:cNvSpPr txBox="1"/>
      </xdr:nvSpPr>
      <xdr:spPr>
        <a:xfrm>
          <a:off x="15266043"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6" name="正方形/長方形 2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7" name="正方形/長方形 2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8" name="正方形/長方形 2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9" name="正方形/長方形 2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0" name="正方形/長方形 2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1" name="正方形/長方形 3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2" name="正方形/長方形 3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3" name="正方形/長方形 3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4" name="テキスト ボックス 3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5" name="直線コネクタ 3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6" name="直線コネクタ 30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7" name="テキスト ボックス 30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8" name="直線コネクタ 30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9" name="テキスト ボックス 30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10" name="直線コネクタ 30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11" name="テキスト ボックス 31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2" name="直線コネクタ 31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3" name="テキスト ボックス 31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4" name="直線コネクタ 31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5" name="テキスト ボックス 31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6" name="直線コネクタ 31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7" name="テキスト ボックス 31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8" name="直線コネクタ 3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9" name="テキスト ボックス 3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21" name="直線コネクタ 320"/>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22"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23" name="直線コネクタ 322"/>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24"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25" name="直線コネクタ 324"/>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26"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27" name="フローチャート : 判断 326"/>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11249</xdr:rowOff>
    </xdr:from>
    <xdr:to>
      <xdr:col>31</xdr:col>
      <xdr:colOff>85725</xdr:colOff>
      <xdr:row>86</xdr:row>
      <xdr:rowOff>112849</xdr:rowOff>
    </xdr:to>
    <xdr:sp macro="" textlink="">
      <xdr:nvSpPr>
        <xdr:cNvPr id="328" name="フローチャート : 判断 327"/>
        <xdr:cNvSpPr/>
      </xdr:nvSpPr>
      <xdr:spPr>
        <a:xfrm>
          <a:off x="21272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129376</xdr:rowOff>
    </xdr:from>
    <xdr:ext cx="469744" cy="259045"/>
    <xdr:sp macro="" textlink="">
      <xdr:nvSpPr>
        <xdr:cNvPr id="329" name="n_1aveValue【消防施設】&#10;一人当たり面積"/>
        <xdr:cNvSpPr txBox="1"/>
      </xdr:nvSpPr>
      <xdr:spPr>
        <a:xfrm>
          <a:off x="210757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0" name="テキスト ボックス 3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1" name="テキスト ボックス 3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2" name="テキスト ボックス 3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3" name="テキスト ボックス 3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4" name="テキスト ボックス 3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17780</xdr:rowOff>
    </xdr:from>
    <xdr:to>
      <xdr:col>31</xdr:col>
      <xdr:colOff>85725</xdr:colOff>
      <xdr:row>86</xdr:row>
      <xdr:rowOff>119380</xdr:rowOff>
    </xdr:to>
    <xdr:sp macro="" textlink="">
      <xdr:nvSpPr>
        <xdr:cNvPr id="335" name="円/楕円 334"/>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110507</xdr:rowOff>
    </xdr:from>
    <xdr:ext cx="469744" cy="259045"/>
    <xdr:sp macro="" textlink="">
      <xdr:nvSpPr>
        <xdr:cNvPr id="336" name="n_1mainValue【消防施設】&#10;一人当たり面積"/>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7" name="正方形/長方形 3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8" name="正方形/長方形 3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9" name="正方形/長方形 3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0" name="正方形/長方形 3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1" name="正方形/長方形 3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2" name="正方形/長方形 3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3" name="正方形/長方形 3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4" name="正方形/長方形 3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5" name="テキスト ボックス 3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6" name="直線コネクタ 3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7" name="テキスト ボックス 3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8" name="直線コネクタ 3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9" name="テキスト ボックス 3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50" name="直線コネクタ 3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51" name="テキスト ボックス 3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52" name="直線コネクタ 3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53" name="テキスト ボックス 3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54" name="直線コネクタ 3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55" name="テキスト ボックス 3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6" name="直線コネクタ 3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7" name="テキスト ボックス 3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137922</xdr:rowOff>
    </xdr:from>
    <xdr:to>
      <xdr:col>23</xdr:col>
      <xdr:colOff>516889</xdr:colOff>
      <xdr:row>105</xdr:row>
      <xdr:rowOff>151637</xdr:rowOff>
    </xdr:to>
    <xdr:cxnSp macro="">
      <xdr:nvCxnSpPr>
        <xdr:cNvPr id="359" name="直線コネクタ 358"/>
        <xdr:cNvCxnSpPr/>
      </xdr:nvCxnSpPr>
      <xdr:spPr>
        <a:xfrm flipV="1">
          <a:off x="16318864" y="17111472"/>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155464</xdr:rowOff>
    </xdr:from>
    <xdr:ext cx="405111" cy="259045"/>
    <xdr:sp macro="" textlink="">
      <xdr:nvSpPr>
        <xdr:cNvPr id="360" name="【庁舎】&#10;有形固定資産減価償却率最小値テキスト"/>
        <xdr:cNvSpPr txBox="1"/>
      </xdr:nvSpPr>
      <xdr:spPr>
        <a:xfrm>
          <a:off x="16408400" y="1815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105</xdr:row>
      <xdr:rowOff>151637</xdr:rowOff>
    </xdr:from>
    <xdr:to>
      <xdr:col>23</xdr:col>
      <xdr:colOff>606425</xdr:colOff>
      <xdr:row>105</xdr:row>
      <xdr:rowOff>151637</xdr:rowOff>
    </xdr:to>
    <xdr:cxnSp macro="">
      <xdr:nvCxnSpPr>
        <xdr:cNvPr id="361" name="直線コネクタ 360"/>
        <xdr:cNvCxnSpPr/>
      </xdr:nvCxnSpPr>
      <xdr:spPr>
        <a:xfrm>
          <a:off x="16230600" y="1815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84599</xdr:rowOff>
    </xdr:from>
    <xdr:ext cx="405111" cy="259045"/>
    <xdr:sp macro="" textlink="">
      <xdr:nvSpPr>
        <xdr:cNvPr id="362" name="【庁舎】&#10;有形固定資産減価償却率最大値テキスト"/>
        <xdr:cNvSpPr txBox="1"/>
      </xdr:nvSpPr>
      <xdr:spPr>
        <a:xfrm>
          <a:off x="164084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99</xdr:row>
      <xdr:rowOff>137922</xdr:rowOff>
    </xdr:from>
    <xdr:to>
      <xdr:col>23</xdr:col>
      <xdr:colOff>606425</xdr:colOff>
      <xdr:row>99</xdr:row>
      <xdr:rowOff>137922</xdr:rowOff>
    </xdr:to>
    <xdr:cxnSp macro="">
      <xdr:nvCxnSpPr>
        <xdr:cNvPr id="363" name="直線コネクタ 362"/>
        <xdr:cNvCxnSpPr/>
      </xdr:nvCxnSpPr>
      <xdr:spPr>
        <a:xfrm>
          <a:off x="16230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108983</xdr:rowOff>
    </xdr:from>
    <xdr:ext cx="405111" cy="259045"/>
    <xdr:sp macro="" textlink="">
      <xdr:nvSpPr>
        <xdr:cNvPr id="364" name="【庁舎】&#10;有形固定資産減価償却率平均値テキスト"/>
        <xdr:cNvSpPr txBox="1"/>
      </xdr:nvSpPr>
      <xdr:spPr>
        <a:xfrm>
          <a:off x="16408400" y="1759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130556</xdr:rowOff>
    </xdr:from>
    <xdr:to>
      <xdr:col>23</xdr:col>
      <xdr:colOff>568325</xdr:colOff>
      <xdr:row>103</xdr:row>
      <xdr:rowOff>60706</xdr:rowOff>
    </xdr:to>
    <xdr:sp macro="" textlink="">
      <xdr:nvSpPr>
        <xdr:cNvPr id="365" name="フローチャート : 判断 364"/>
        <xdr:cNvSpPr/>
      </xdr:nvSpPr>
      <xdr:spPr>
        <a:xfrm>
          <a:off x="162687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98552</xdr:rowOff>
    </xdr:from>
    <xdr:to>
      <xdr:col>22</xdr:col>
      <xdr:colOff>415925</xdr:colOff>
      <xdr:row>104</xdr:row>
      <xdr:rowOff>28702</xdr:rowOff>
    </xdr:to>
    <xdr:sp macro="" textlink="">
      <xdr:nvSpPr>
        <xdr:cNvPr id="366" name="フローチャート : 判断 365"/>
        <xdr:cNvSpPr/>
      </xdr:nvSpPr>
      <xdr:spPr>
        <a:xfrm>
          <a:off x="15430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45229</xdr:rowOff>
    </xdr:from>
    <xdr:ext cx="405111" cy="259045"/>
    <xdr:sp macro="" textlink="">
      <xdr:nvSpPr>
        <xdr:cNvPr id="367" name="n_1aveValue【庁舎】&#10;有形固定資産減価償却率"/>
        <xdr:cNvSpPr txBox="1"/>
      </xdr:nvSpPr>
      <xdr:spPr>
        <a:xfrm>
          <a:off x="15266043"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8" name="テキスト ボックス 3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9" name="テキスト ボックス 3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0" name="テキスト ボックス 3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1" name="テキスト ボックス 3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2" name="テキスト ボックス 3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373" name="円/楕円 372"/>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118127</xdr:rowOff>
    </xdr:from>
    <xdr:ext cx="405111" cy="259045"/>
    <xdr:sp macro="" textlink="">
      <xdr:nvSpPr>
        <xdr:cNvPr id="374" name="n_1mainValue【庁舎】&#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5" name="正方形/長方形 3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6" name="正方形/長方形 3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7" name="正方形/長方形 3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8" name="正方形/長方形 3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9" name="正方形/長方形 3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0" name="正方形/長方形 3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1" name="正方形/長方形 3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2" name="正方形/長方形 3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3" name="テキスト ボックス 3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4" name="直線コネクタ 3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5" name="テキスト ボックス 3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6" name="直線コネクタ 3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7" name="テキスト ボックス 3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8" name="直線コネクタ 3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9" name="テキスト ボックス 3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0" name="直線コネクタ 3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1" name="テキスト ボックス 3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2" name="直線コネクタ 3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3" name="テキスト ボックス 3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4" name="直線コネクタ 3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5" name="テキスト ボックス 3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6" name="直線コネクタ 3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7" name="テキスト ボックス 3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8" name="直線コネクタ 3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9" name="テキスト ボックス 3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01" name="直線コネクタ 400"/>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02"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03" name="直線コネクタ 402"/>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04"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05" name="直線コネクタ 404"/>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06"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07" name="フローチャート : 判断 406"/>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xdr:rowOff>
    </xdr:from>
    <xdr:to>
      <xdr:col>31</xdr:col>
      <xdr:colOff>85725</xdr:colOff>
      <xdr:row>106</xdr:row>
      <xdr:rowOff>113937</xdr:rowOff>
    </xdr:to>
    <xdr:sp macro="" textlink="">
      <xdr:nvSpPr>
        <xdr:cNvPr id="408" name="フローチャート : 判断 407"/>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130464</xdr:rowOff>
    </xdr:from>
    <xdr:ext cx="469744" cy="259045"/>
    <xdr:sp macro="" textlink="">
      <xdr:nvSpPr>
        <xdr:cNvPr id="409" name="n_1aveValue【庁舎】&#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0" name="テキスト ボックス 4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1" name="テキスト ボックス 4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2" name="テキスト ボックス 4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3" name="テキスト ボックス 4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4" name="テキスト ボックス 4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27032</xdr:rowOff>
    </xdr:from>
    <xdr:to>
      <xdr:col>31</xdr:col>
      <xdr:colOff>85725</xdr:colOff>
      <xdr:row>109</xdr:row>
      <xdr:rowOff>128632</xdr:rowOff>
    </xdr:to>
    <xdr:sp macro="" textlink="">
      <xdr:nvSpPr>
        <xdr:cNvPr id="415" name="円/楕円 414"/>
        <xdr:cNvSpPr/>
      </xdr:nvSpPr>
      <xdr:spPr>
        <a:xfrm>
          <a:off x="21272500" y="187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119759</xdr:rowOff>
    </xdr:from>
    <xdr:ext cx="469744" cy="259045"/>
    <xdr:sp macro="" textlink="">
      <xdr:nvSpPr>
        <xdr:cNvPr id="416" name="n_1mainValue【庁舎】&#10;一人当たり面積"/>
        <xdr:cNvSpPr txBox="1"/>
      </xdr:nvSpPr>
      <xdr:spPr>
        <a:xfrm>
          <a:off x="21075727" y="1880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7" name="正方形/長方形 4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8" name="正方形/長方形 4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9" name="テキスト ボックス 4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有形固定資産減価償却率については、トレーニングセンターが昭和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年に建築されていることから類似団体と比較すると</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％上回っているものの、そのほかの施設については類似団体を下回っている。</a:t>
          </a:r>
          <a:endParaRPr lang="ja-JP" altLang="ja-JP" sz="1400">
            <a:effectLst/>
          </a:endParaRPr>
        </a:p>
        <a:p>
          <a:r>
            <a:rPr kumimoji="1" lang="ja-JP" altLang="ja-JP" sz="1100">
              <a:solidFill>
                <a:schemeClr val="dk1"/>
              </a:solidFill>
              <a:effectLst/>
              <a:latin typeface="+mn-lt"/>
              <a:ea typeface="+mn-ea"/>
              <a:cs typeface="+mn-cs"/>
            </a:rPr>
            <a:t>今後は、各種施設について、公共施設総合管理計画の個別計画を策定するなかで、耐用年数や劣化状況等を把握したうえで、長寿命化に取り組むこととしている。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熊本県甲佐町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10,972
10,928
57.93
11,277,167
10,329,644
558,369
3,470,198
8,580,062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町内に中心となる産業がないため財政基盤が弱く、類似団体平均を大きく下回っている。</a:t>
          </a:r>
        </a:p>
        <a:p>
          <a:r>
            <a:rPr kumimoji="1" lang="ja-JP" altLang="en-US" sz="1300">
              <a:solidFill>
                <a:schemeClr val="tx1"/>
              </a:solidFill>
              <a:latin typeface="ＭＳ Ｐゴシック"/>
            </a:rPr>
            <a:t>　さらに、平成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年度は４月に発生した熊本地震災害被害者に対し町民税の減免を行ったこともあり、個人町民税が約</a:t>
          </a:r>
          <a:r>
            <a:rPr kumimoji="1" lang="en-US" altLang="ja-JP" sz="1300">
              <a:solidFill>
                <a:schemeClr val="tx1"/>
              </a:solidFill>
              <a:latin typeface="ＭＳ Ｐゴシック"/>
            </a:rPr>
            <a:t>33,000</a:t>
          </a:r>
          <a:r>
            <a:rPr kumimoji="1" lang="ja-JP" altLang="en-US" sz="1300">
              <a:solidFill>
                <a:schemeClr val="tx1"/>
              </a:solidFill>
              <a:latin typeface="ＭＳ Ｐゴシック"/>
            </a:rPr>
            <a:t>千円減収となった。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今後も大幅な増収は見込めないため、行財政改革による経費削減を引き続き実施するととともに、税務担当課の組織改編を行うなど税収の徴収率強化（対前年度比プラス目標）の取組みを行い収入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141212</xdr:rowOff>
    </xdr:to>
    <xdr:cxnSp macro="">
      <xdr:nvCxnSpPr>
        <xdr:cNvPr id="69" name="直線コネクタ 68"/>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152702</xdr:rowOff>
    </xdr:to>
    <xdr:cxnSp macro="">
      <xdr:nvCxnSpPr>
        <xdr:cNvPr id="72" name="直線コネクタ 71"/>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152702</xdr:rowOff>
    </xdr:to>
    <xdr:cxnSp macro="">
      <xdr:nvCxnSpPr>
        <xdr:cNvPr id="78" name="直線コネクタ 77"/>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9"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類似団体平均と比較して</a:t>
          </a:r>
          <a:r>
            <a:rPr kumimoji="1" lang="en-US" altLang="ja-JP" sz="1300">
              <a:solidFill>
                <a:schemeClr val="tx1"/>
              </a:solidFill>
              <a:latin typeface="ＭＳ Ｐゴシック"/>
            </a:rPr>
            <a:t>0.2</a:t>
          </a:r>
          <a:r>
            <a:rPr kumimoji="1" lang="ja-JP" altLang="en-US" sz="1300">
              <a:solidFill>
                <a:schemeClr val="tx1"/>
              </a:solidFill>
              <a:latin typeface="ＭＳ Ｐゴシック"/>
            </a:rPr>
            <a:t>ポイント上回っており、前年度と比較すると</a:t>
          </a:r>
          <a:r>
            <a:rPr kumimoji="1" lang="en-US" altLang="ja-JP" sz="1300">
              <a:solidFill>
                <a:schemeClr val="tx1"/>
              </a:solidFill>
              <a:latin typeface="ＭＳ Ｐゴシック"/>
            </a:rPr>
            <a:t>6.0</a:t>
          </a:r>
          <a:r>
            <a:rPr kumimoji="1" lang="ja-JP" altLang="en-US" sz="1300">
              <a:solidFill>
                <a:schemeClr val="tx1"/>
              </a:solidFill>
              <a:latin typeface="ＭＳ Ｐゴシック"/>
            </a:rPr>
            <a:t>ポイント増加した。</a:t>
          </a:r>
        </a:p>
        <a:p>
          <a:r>
            <a:rPr kumimoji="1" lang="ja-JP" altLang="en-US" sz="1300">
              <a:solidFill>
                <a:schemeClr val="tx1"/>
              </a:solidFill>
              <a:latin typeface="ＭＳ Ｐゴシック"/>
            </a:rPr>
            <a:t>　前年度から増加した主な要因としては、平成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年熊本地震に係る減免による町民税の減収、普通交付税及び臨時財政対策債の減収、中学校整備に係る地方債償還が本格化したことによる元金償還金の増額があげられる。</a:t>
          </a:r>
        </a:p>
        <a:p>
          <a:r>
            <a:rPr kumimoji="1" lang="ja-JP" altLang="en-US" sz="1300">
              <a:solidFill>
                <a:schemeClr val="tx1"/>
              </a:solidFill>
              <a:latin typeface="ＭＳ Ｐゴシック"/>
            </a:rPr>
            <a:t>　今後は、町民税の震災減免が終了することから町税は微増することが見込まれるが、さらに、経常収支比率の上昇を抑えるために、行財政改革の着実な実施により経常経費の削減を図る。</a:t>
          </a:r>
        </a:p>
        <a:p>
          <a:endParaRPr kumimoji="1" lang="ja-JP" altLang="en-US" sz="13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63</xdr:row>
      <xdr:rowOff>123952</xdr:rowOff>
    </xdr:to>
    <xdr:cxnSp macro="">
      <xdr:nvCxnSpPr>
        <xdr:cNvPr id="130" name="直線コネクタ 129"/>
        <xdr:cNvCxnSpPr/>
      </xdr:nvCxnSpPr>
      <xdr:spPr>
        <a:xfrm>
          <a:off x="4114800" y="1063574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63</xdr:row>
      <xdr:rowOff>119126</xdr:rowOff>
    </xdr:to>
    <xdr:cxnSp macro="">
      <xdr:nvCxnSpPr>
        <xdr:cNvPr id="133" name="直線コネクタ 132"/>
        <xdr:cNvCxnSpPr/>
      </xdr:nvCxnSpPr>
      <xdr:spPr>
        <a:xfrm flipV="1">
          <a:off x="3225800" y="1063574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5" name="テキスト ボックス 134"/>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119126</xdr:rowOff>
    </xdr:to>
    <xdr:cxnSp macro="">
      <xdr:nvCxnSpPr>
        <xdr:cNvPr id="136" name="直線コネクタ 135"/>
        <xdr:cNvCxnSpPr/>
      </xdr:nvCxnSpPr>
      <xdr:spPr>
        <a:xfrm>
          <a:off x="2336800" y="108673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75692</xdr:rowOff>
    </xdr:to>
    <xdr:cxnSp macro="">
      <xdr:nvCxnSpPr>
        <xdr:cNvPr id="139" name="直線コネクタ 138"/>
        <xdr:cNvCxnSpPr/>
      </xdr:nvCxnSpPr>
      <xdr:spPr>
        <a:xfrm flipV="1">
          <a:off x="1447800" y="1086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73152</xdr:rowOff>
    </xdr:from>
    <xdr:to>
      <xdr:col>7</xdr:col>
      <xdr:colOff>203200</xdr:colOff>
      <xdr:row>64</xdr:row>
      <xdr:rowOff>3302</xdr:rowOff>
    </xdr:to>
    <xdr:sp macro="" textlink="">
      <xdr:nvSpPr>
        <xdr:cNvPr id="149" name="円/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1" name="円/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52" name="テキスト ボックス 15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3" name="円/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6" name="テキスト ボックス 155"/>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7" name="円/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58" name="テキスト ボックス 157"/>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[401,513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類似団体と比較して約</a:t>
          </a:r>
          <a:r>
            <a:rPr kumimoji="1" lang="en-US" altLang="ja-JP" sz="1300">
              <a:solidFill>
                <a:schemeClr val="tx1"/>
              </a:solidFill>
              <a:latin typeface="ＭＳ Ｐゴシック"/>
            </a:rPr>
            <a:t>2.4</a:t>
          </a:r>
          <a:r>
            <a:rPr kumimoji="1" lang="ja-JP" altLang="en-US" sz="1300">
              <a:solidFill>
                <a:schemeClr val="tx1"/>
              </a:solidFill>
              <a:latin typeface="ＭＳ Ｐゴシック"/>
            </a:rPr>
            <a:t>倍、前年度からは</a:t>
          </a:r>
          <a:r>
            <a:rPr kumimoji="1" lang="en-US" altLang="ja-JP" sz="1300">
              <a:solidFill>
                <a:schemeClr val="tx1"/>
              </a:solidFill>
              <a:latin typeface="ＭＳ Ｐゴシック"/>
            </a:rPr>
            <a:t>274,142</a:t>
          </a:r>
          <a:r>
            <a:rPr kumimoji="1" lang="ja-JP" altLang="en-US" sz="1300">
              <a:solidFill>
                <a:schemeClr val="tx1"/>
              </a:solidFill>
              <a:latin typeface="ＭＳ Ｐゴシック"/>
            </a:rPr>
            <a:t>円増額した。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前年度から増額になった主な要因としては、平成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年熊本地震に係る災害廃棄物処理業務委託料が必要となったことがあげられる。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今後は、公費解体も終了することから、減額すると思われる。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さらに、行財政改革の更なる推進により物件費の抑制に努める。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125743</xdr:rowOff>
    </xdr:from>
    <xdr:to>
      <xdr:col>7</xdr:col>
      <xdr:colOff>152400</xdr:colOff>
      <xdr:row>89</xdr:row>
      <xdr:rowOff>77152</xdr:rowOff>
    </xdr:to>
    <xdr:cxnSp macro="">
      <xdr:nvCxnSpPr>
        <xdr:cNvPr id="191" name="直線コネクタ 190"/>
        <xdr:cNvCxnSpPr/>
      </xdr:nvCxnSpPr>
      <xdr:spPr>
        <a:xfrm>
          <a:off x="4114800" y="14013193"/>
          <a:ext cx="838200" cy="13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98312</xdr:rowOff>
    </xdr:from>
    <xdr:to>
      <xdr:col>6</xdr:col>
      <xdr:colOff>0</xdr:colOff>
      <xdr:row>81</xdr:row>
      <xdr:rowOff>125743</xdr:rowOff>
    </xdr:to>
    <xdr:cxnSp macro="">
      <xdr:nvCxnSpPr>
        <xdr:cNvPr id="194" name="直線コネクタ 193"/>
        <xdr:cNvCxnSpPr/>
      </xdr:nvCxnSpPr>
      <xdr:spPr>
        <a:xfrm>
          <a:off x="3225800" y="1398576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68689</xdr:rowOff>
    </xdr:from>
    <xdr:to>
      <xdr:col>4</xdr:col>
      <xdr:colOff>482600</xdr:colOff>
      <xdr:row>81</xdr:row>
      <xdr:rowOff>98312</xdr:rowOff>
    </xdr:to>
    <xdr:cxnSp macro="">
      <xdr:nvCxnSpPr>
        <xdr:cNvPr id="197" name="直線コネクタ 196"/>
        <xdr:cNvCxnSpPr/>
      </xdr:nvCxnSpPr>
      <xdr:spPr>
        <a:xfrm>
          <a:off x="2336800" y="13956139"/>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68024</xdr:rowOff>
    </xdr:from>
    <xdr:to>
      <xdr:col>3</xdr:col>
      <xdr:colOff>279400</xdr:colOff>
      <xdr:row>81</xdr:row>
      <xdr:rowOff>68689</xdr:rowOff>
    </xdr:to>
    <xdr:cxnSp macro="">
      <xdr:nvCxnSpPr>
        <xdr:cNvPr id="200" name="直線コネクタ 199"/>
        <xdr:cNvCxnSpPr/>
      </xdr:nvCxnSpPr>
      <xdr:spPr>
        <a:xfrm>
          <a:off x="1447800" y="13955474"/>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26352</xdr:rowOff>
    </xdr:from>
    <xdr:to>
      <xdr:col>7</xdr:col>
      <xdr:colOff>203200</xdr:colOff>
      <xdr:row>89</xdr:row>
      <xdr:rowOff>127952</xdr:rowOff>
    </xdr:to>
    <xdr:sp macro="" textlink="">
      <xdr:nvSpPr>
        <xdr:cNvPr id="210" name="円/楕円 209"/>
        <xdr:cNvSpPr/>
      </xdr:nvSpPr>
      <xdr:spPr>
        <a:xfrm>
          <a:off x="4902200" y="152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93679</xdr:rowOff>
    </xdr:from>
    <xdr:ext cx="762000" cy="259045"/>
    <xdr:sp macro="" textlink="">
      <xdr:nvSpPr>
        <xdr:cNvPr id="211" name="人件費・物件費等の状況該当値テキスト"/>
        <xdr:cNvSpPr txBox="1"/>
      </xdr:nvSpPr>
      <xdr:spPr>
        <a:xfrm>
          <a:off x="5041900" y="1518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401,513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74943</xdr:rowOff>
    </xdr:from>
    <xdr:to>
      <xdr:col>6</xdr:col>
      <xdr:colOff>50800</xdr:colOff>
      <xdr:row>82</xdr:row>
      <xdr:rowOff>5093</xdr:rowOff>
    </xdr:to>
    <xdr:sp macro="" textlink="">
      <xdr:nvSpPr>
        <xdr:cNvPr id="212" name="円/楕円 211"/>
        <xdr:cNvSpPr/>
      </xdr:nvSpPr>
      <xdr:spPr>
        <a:xfrm>
          <a:off x="4064000" y="139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15270</xdr:rowOff>
    </xdr:from>
    <xdr:ext cx="736600" cy="259045"/>
    <xdr:sp macro="" textlink="">
      <xdr:nvSpPr>
        <xdr:cNvPr id="213" name="テキスト ボックス 212"/>
        <xdr:cNvSpPr txBox="1"/>
      </xdr:nvSpPr>
      <xdr:spPr>
        <a:xfrm>
          <a:off x="3733800" y="13731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127,371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47512</xdr:rowOff>
    </xdr:from>
    <xdr:to>
      <xdr:col>4</xdr:col>
      <xdr:colOff>533400</xdr:colOff>
      <xdr:row>81</xdr:row>
      <xdr:rowOff>149112</xdr:rowOff>
    </xdr:to>
    <xdr:sp macro="" textlink="">
      <xdr:nvSpPr>
        <xdr:cNvPr id="214" name="円/楕円 213"/>
        <xdr:cNvSpPr/>
      </xdr:nvSpPr>
      <xdr:spPr>
        <a:xfrm>
          <a:off x="3175000" y="13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159289</xdr:rowOff>
    </xdr:from>
    <xdr:ext cx="762000" cy="259045"/>
    <xdr:sp macro="" textlink="">
      <xdr:nvSpPr>
        <xdr:cNvPr id="215" name="テキスト ボックス 214"/>
        <xdr:cNvSpPr txBox="1"/>
      </xdr:nvSpPr>
      <xdr:spPr>
        <a:xfrm>
          <a:off x="2844800" y="1370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17889</xdr:rowOff>
    </xdr:from>
    <xdr:to>
      <xdr:col>3</xdr:col>
      <xdr:colOff>330200</xdr:colOff>
      <xdr:row>81</xdr:row>
      <xdr:rowOff>119489</xdr:rowOff>
    </xdr:to>
    <xdr:sp macro="" textlink="">
      <xdr:nvSpPr>
        <xdr:cNvPr id="216" name="円/楕円 215"/>
        <xdr:cNvSpPr/>
      </xdr:nvSpPr>
      <xdr:spPr>
        <a:xfrm>
          <a:off x="2286000" y="139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129666</xdr:rowOff>
    </xdr:from>
    <xdr:ext cx="762000" cy="259045"/>
    <xdr:sp macro="" textlink="">
      <xdr:nvSpPr>
        <xdr:cNvPr id="217" name="テキスト ボックス 216"/>
        <xdr:cNvSpPr txBox="1"/>
      </xdr:nvSpPr>
      <xdr:spPr>
        <a:xfrm>
          <a:off x="1955800" y="136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17224</xdr:rowOff>
    </xdr:from>
    <xdr:to>
      <xdr:col>2</xdr:col>
      <xdr:colOff>127000</xdr:colOff>
      <xdr:row>81</xdr:row>
      <xdr:rowOff>118824</xdr:rowOff>
    </xdr:to>
    <xdr:sp macro="" textlink="">
      <xdr:nvSpPr>
        <xdr:cNvPr id="218" name="円/楕円 217"/>
        <xdr:cNvSpPr/>
      </xdr:nvSpPr>
      <xdr:spPr>
        <a:xfrm>
          <a:off x="1397000" y="13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129001</xdr:rowOff>
    </xdr:from>
    <xdr:ext cx="762000" cy="259045"/>
    <xdr:sp macro="" textlink="">
      <xdr:nvSpPr>
        <xdr:cNvPr id="219" name="テキスト ボックス 218"/>
        <xdr:cNvSpPr txBox="1"/>
      </xdr:nvSpPr>
      <xdr:spPr>
        <a:xfrm>
          <a:off x="1066800" y="1367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3.3</a:t>
          </a:r>
          <a:r>
            <a:rPr kumimoji="1" lang="ja-JP" altLang="en-US" sz="1300">
              <a:latin typeface="ＭＳ Ｐゴシック"/>
            </a:rPr>
            <a:t>ポイント、前年度と比較すると</a:t>
          </a:r>
          <a:r>
            <a:rPr kumimoji="1" lang="en-US" altLang="ja-JP" sz="1300">
              <a:latin typeface="ＭＳ Ｐゴシック"/>
            </a:rPr>
            <a:t>0.2</a:t>
          </a:r>
          <a:r>
            <a:rPr kumimoji="1" lang="ja-JP" altLang="en-US" sz="1300">
              <a:latin typeface="ＭＳ Ｐゴシック"/>
            </a:rPr>
            <a:t>ポイント低下している。</a:t>
          </a:r>
        </a:p>
        <a:p>
          <a:r>
            <a:rPr kumimoji="1" lang="ja-JP" altLang="en-US" sz="1300">
              <a:latin typeface="ＭＳ Ｐゴシック"/>
            </a:rPr>
            <a:t>　主な要因としては、平成</a:t>
          </a:r>
          <a:r>
            <a:rPr kumimoji="1" lang="en-US" altLang="ja-JP" sz="1300">
              <a:latin typeface="ＭＳ Ｐゴシック"/>
            </a:rPr>
            <a:t>28</a:t>
          </a:r>
          <a:r>
            <a:rPr kumimoji="1" lang="ja-JP" altLang="en-US" sz="1300">
              <a:latin typeface="ＭＳ Ｐゴシック"/>
            </a:rPr>
            <a:t>年度に給与改定を見送ったことと民間経験者の任期付職員としての新規採用による変動による影響が大きいと考えられる。</a:t>
          </a:r>
        </a:p>
        <a:p>
          <a:r>
            <a:rPr kumimoji="1" lang="ja-JP" altLang="en-US" sz="1300">
              <a:latin typeface="ＭＳ Ｐゴシック"/>
            </a:rPr>
            <a:t>　今後は、昇格基準を見直すなど、給与の適正化に努める。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66463</xdr:rowOff>
    </xdr:to>
    <xdr:cxnSp macro="">
      <xdr:nvCxnSpPr>
        <xdr:cNvPr id="253" name="直線コネクタ 252"/>
        <xdr:cNvCxnSpPr/>
      </xdr:nvCxnSpPr>
      <xdr:spPr>
        <a:xfrm flipV="1">
          <a:off x="16179800" y="1445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66463</xdr:rowOff>
    </xdr:to>
    <xdr:cxnSp macro="">
      <xdr:nvCxnSpPr>
        <xdr:cNvPr id="256" name="直線コネクタ 255"/>
        <xdr:cNvCxnSpPr/>
      </xdr:nvCxnSpPr>
      <xdr:spPr>
        <a:xfrm>
          <a:off x="15290800" y="143637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20743</xdr:rowOff>
    </xdr:from>
    <xdr:to>
      <xdr:col>22</xdr:col>
      <xdr:colOff>203200</xdr:colOff>
      <xdr:row>83</xdr:row>
      <xdr:rowOff>133350</xdr:rowOff>
    </xdr:to>
    <xdr:cxnSp macro="">
      <xdr:nvCxnSpPr>
        <xdr:cNvPr id="259" name="直線コネクタ 258"/>
        <xdr:cNvCxnSpPr/>
      </xdr:nvCxnSpPr>
      <xdr:spPr>
        <a:xfrm>
          <a:off x="14401800" y="142510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20743</xdr:rowOff>
    </xdr:from>
    <xdr:to>
      <xdr:col>21</xdr:col>
      <xdr:colOff>0</xdr:colOff>
      <xdr:row>86</xdr:row>
      <xdr:rowOff>133773</xdr:rowOff>
    </xdr:to>
    <xdr:cxnSp macro="">
      <xdr:nvCxnSpPr>
        <xdr:cNvPr id="262" name="直線コネクタ 261"/>
        <xdr:cNvCxnSpPr/>
      </xdr:nvCxnSpPr>
      <xdr:spPr>
        <a:xfrm flipV="1">
          <a:off x="13512800" y="1425109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2" name="円/楕円 271"/>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3"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4" name="円/楕円 273"/>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5" name="テキスト ボックス 274"/>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6" name="円/楕円 275"/>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77" name="テキスト ボックス 276"/>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141393</xdr:rowOff>
    </xdr:from>
    <xdr:to>
      <xdr:col>21</xdr:col>
      <xdr:colOff>50800</xdr:colOff>
      <xdr:row>83</xdr:row>
      <xdr:rowOff>71543</xdr:rowOff>
    </xdr:to>
    <xdr:sp macro="" textlink="">
      <xdr:nvSpPr>
        <xdr:cNvPr id="278" name="円/楕円 277"/>
        <xdr:cNvSpPr/>
      </xdr:nvSpPr>
      <xdr:spPr>
        <a:xfrm>
          <a:off x="14351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81720</xdr:rowOff>
    </xdr:from>
    <xdr:ext cx="762000" cy="259045"/>
    <xdr:sp macro="" textlink="">
      <xdr:nvSpPr>
        <xdr:cNvPr id="279" name="テキスト ボックス 278"/>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0" name="円/楕円 279"/>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81" name="テキスト ボックス 280"/>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類似団体平均及び県平均と比較すると同水準となっており、経年比較しても同水準で推移している。</a:t>
          </a:r>
          <a:endParaRPr kumimoji="1" lang="en-US" altLang="ja-JP" sz="1300">
            <a:solidFill>
              <a:schemeClr val="tx1"/>
            </a:solidFill>
            <a:latin typeface="ＭＳ Ｐゴシック"/>
          </a:endParaRPr>
        </a:p>
        <a:p>
          <a:r>
            <a:rPr kumimoji="1" lang="ja-JP" altLang="en-US" sz="1400">
              <a:solidFill>
                <a:schemeClr val="tx1"/>
              </a:solidFill>
              <a:latin typeface="ＭＳ Ｐゴシック"/>
            </a:rPr>
            <a:t>　</a:t>
          </a:r>
          <a:r>
            <a:rPr kumimoji="1" lang="ja-JP" altLang="ja-JP" sz="1300">
              <a:solidFill>
                <a:schemeClr val="tx1"/>
              </a:solidFill>
              <a:effectLst/>
              <a:latin typeface="+mn-lt"/>
              <a:ea typeface="+mn-ea"/>
              <a:cs typeface="+mn-cs"/>
            </a:rPr>
            <a:t>引き続き適正な定員管理に努めるだ</a:t>
          </a:r>
          <a:r>
            <a:rPr kumimoji="1" lang="ja-JP" altLang="en-US" sz="1300">
              <a:solidFill>
                <a:schemeClr val="tx1"/>
              </a:solidFill>
              <a:effectLst/>
              <a:latin typeface="+mn-lt"/>
              <a:ea typeface="+mn-ea"/>
              <a:cs typeface="+mn-cs"/>
            </a:rPr>
            <a:t>けでなく</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今後は、通常業務も多種多様になっているだけなく、</a:t>
          </a:r>
          <a:r>
            <a:rPr kumimoji="1" lang="ja-JP" altLang="en-US" sz="1300">
              <a:solidFill>
                <a:schemeClr val="tx1"/>
              </a:solidFill>
              <a:latin typeface="ＭＳ Ｐゴシック"/>
            </a:rPr>
            <a:t>震災対応事務が新たに発生したことによる個々の事務負担増の現状を勘案し、事務改善と併せてさらなる職員数の適正化を図る対応策を検討していく。</a:t>
          </a:r>
        </a:p>
        <a:p>
          <a:endParaRPr kumimoji="1" lang="ja-JP" altLang="en-US" sz="1400">
            <a:solidFill>
              <a:schemeClr val="tx1"/>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81255</xdr:rowOff>
    </xdr:from>
    <xdr:to>
      <xdr:col>24</xdr:col>
      <xdr:colOff>558800</xdr:colOff>
      <xdr:row>61</xdr:row>
      <xdr:rowOff>101041</xdr:rowOff>
    </xdr:to>
    <xdr:cxnSp macro="">
      <xdr:nvCxnSpPr>
        <xdr:cNvPr id="313" name="直線コネクタ 312"/>
        <xdr:cNvCxnSpPr/>
      </xdr:nvCxnSpPr>
      <xdr:spPr>
        <a:xfrm>
          <a:off x="16179800" y="10539705"/>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56642</xdr:rowOff>
    </xdr:from>
    <xdr:to>
      <xdr:col>23</xdr:col>
      <xdr:colOff>406400</xdr:colOff>
      <xdr:row>61</xdr:row>
      <xdr:rowOff>81255</xdr:rowOff>
    </xdr:to>
    <xdr:cxnSp macro="">
      <xdr:nvCxnSpPr>
        <xdr:cNvPr id="316" name="直線コネクタ 315"/>
        <xdr:cNvCxnSpPr/>
      </xdr:nvCxnSpPr>
      <xdr:spPr>
        <a:xfrm>
          <a:off x="15290800" y="10515092"/>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7" name="フローチャート : 判断 316"/>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121175</xdr:rowOff>
    </xdr:from>
    <xdr:ext cx="736600" cy="259045"/>
    <xdr:sp macro="" textlink="">
      <xdr:nvSpPr>
        <xdr:cNvPr id="318" name="テキスト ボックス 317"/>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55676</xdr:rowOff>
    </xdr:from>
    <xdr:to>
      <xdr:col>22</xdr:col>
      <xdr:colOff>203200</xdr:colOff>
      <xdr:row>61</xdr:row>
      <xdr:rowOff>56642</xdr:rowOff>
    </xdr:to>
    <xdr:cxnSp macro="">
      <xdr:nvCxnSpPr>
        <xdr:cNvPr id="319" name="直線コネクタ 318"/>
        <xdr:cNvCxnSpPr/>
      </xdr:nvCxnSpPr>
      <xdr:spPr>
        <a:xfrm>
          <a:off x="14401800" y="10514126"/>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55676</xdr:rowOff>
    </xdr:from>
    <xdr:to>
      <xdr:col>21</xdr:col>
      <xdr:colOff>0</xdr:colOff>
      <xdr:row>61</xdr:row>
      <xdr:rowOff>57607</xdr:rowOff>
    </xdr:to>
    <xdr:cxnSp macro="">
      <xdr:nvCxnSpPr>
        <xdr:cNvPr id="322" name="直線コネクタ 321"/>
        <xdr:cNvCxnSpPr/>
      </xdr:nvCxnSpPr>
      <xdr:spPr>
        <a:xfrm flipV="1">
          <a:off x="13512800" y="10514126"/>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50241</xdr:rowOff>
    </xdr:from>
    <xdr:to>
      <xdr:col>24</xdr:col>
      <xdr:colOff>609600</xdr:colOff>
      <xdr:row>61</xdr:row>
      <xdr:rowOff>151841</xdr:rowOff>
    </xdr:to>
    <xdr:sp macro="" textlink="">
      <xdr:nvSpPr>
        <xdr:cNvPr id="332" name="円/楕円 331"/>
        <xdr:cNvSpPr/>
      </xdr:nvSpPr>
      <xdr:spPr>
        <a:xfrm>
          <a:off x="169672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22318</xdr:rowOff>
    </xdr:from>
    <xdr:ext cx="762000" cy="259045"/>
    <xdr:sp macro="" textlink="">
      <xdr:nvSpPr>
        <xdr:cNvPr id="333" name="定員管理の状況該当値テキスト"/>
        <xdr:cNvSpPr txBox="1"/>
      </xdr:nvSpPr>
      <xdr:spPr>
        <a:xfrm>
          <a:off x="17106900" y="104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30455</xdr:rowOff>
    </xdr:from>
    <xdr:to>
      <xdr:col>23</xdr:col>
      <xdr:colOff>457200</xdr:colOff>
      <xdr:row>61</xdr:row>
      <xdr:rowOff>132055</xdr:rowOff>
    </xdr:to>
    <xdr:sp macro="" textlink="">
      <xdr:nvSpPr>
        <xdr:cNvPr id="334" name="円/楕円 333"/>
        <xdr:cNvSpPr/>
      </xdr:nvSpPr>
      <xdr:spPr>
        <a:xfrm>
          <a:off x="16129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142232</xdr:rowOff>
    </xdr:from>
    <xdr:ext cx="736600" cy="259045"/>
    <xdr:sp macro="" textlink="">
      <xdr:nvSpPr>
        <xdr:cNvPr id="335" name="テキスト ボックス 334"/>
        <xdr:cNvSpPr txBox="1"/>
      </xdr:nvSpPr>
      <xdr:spPr>
        <a:xfrm>
          <a:off x="15798800" y="102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5842</xdr:rowOff>
    </xdr:from>
    <xdr:to>
      <xdr:col>22</xdr:col>
      <xdr:colOff>254000</xdr:colOff>
      <xdr:row>61</xdr:row>
      <xdr:rowOff>107442</xdr:rowOff>
    </xdr:to>
    <xdr:sp macro="" textlink="">
      <xdr:nvSpPr>
        <xdr:cNvPr id="336" name="円/楕円 335"/>
        <xdr:cNvSpPr/>
      </xdr:nvSpPr>
      <xdr:spPr>
        <a:xfrm>
          <a:off x="15240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117619</xdr:rowOff>
    </xdr:from>
    <xdr:ext cx="762000" cy="259045"/>
    <xdr:sp macro="" textlink="">
      <xdr:nvSpPr>
        <xdr:cNvPr id="337" name="テキスト ボックス 336"/>
        <xdr:cNvSpPr txBox="1"/>
      </xdr:nvSpPr>
      <xdr:spPr>
        <a:xfrm>
          <a:off x="14909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4876</xdr:rowOff>
    </xdr:from>
    <xdr:to>
      <xdr:col>21</xdr:col>
      <xdr:colOff>50800</xdr:colOff>
      <xdr:row>61</xdr:row>
      <xdr:rowOff>106476</xdr:rowOff>
    </xdr:to>
    <xdr:sp macro="" textlink="">
      <xdr:nvSpPr>
        <xdr:cNvPr id="338" name="円/楕円 337"/>
        <xdr:cNvSpPr/>
      </xdr:nvSpPr>
      <xdr:spPr>
        <a:xfrm>
          <a:off x="14351000" y="104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116653</xdr:rowOff>
    </xdr:from>
    <xdr:ext cx="762000" cy="259045"/>
    <xdr:sp macro="" textlink="">
      <xdr:nvSpPr>
        <xdr:cNvPr id="339" name="テキスト ボックス 338"/>
        <xdr:cNvSpPr txBox="1"/>
      </xdr:nvSpPr>
      <xdr:spPr>
        <a:xfrm>
          <a:off x="14020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6807</xdr:rowOff>
    </xdr:from>
    <xdr:to>
      <xdr:col>19</xdr:col>
      <xdr:colOff>533400</xdr:colOff>
      <xdr:row>61</xdr:row>
      <xdr:rowOff>108407</xdr:rowOff>
    </xdr:to>
    <xdr:sp macro="" textlink="">
      <xdr:nvSpPr>
        <xdr:cNvPr id="340" name="円/楕円 339"/>
        <xdr:cNvSpPr/>
      </xdr:nvSpPr>
      <xdr:spPr>
        <a:xfrm>
          <a:off x="13462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118584</xdr:rowOff>
    </xdr:from>
    <xdr:ext cx="762000" cy="259045"/>
    <xdr:sp macro="" textlink="">
      <xdr:nvSpPr>
        <xdr:cNvPr id="341" name="テキスト ボックス 340"/>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本町は原則として、交付税措置のない地方債の借入は行わない方針であるため、比率は年々改善しきた。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しかし、平成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熊本地震により災害公営住宅の整備を行うほか、既存の町営住宅について老朽化に伴う建替を行うため、交付税措置のない公営住宅建設事業債を発行していくこととなり数値は悪化していくことが見込まれる。今後は、執行段階においても経費の縮減を図ることで、地方債の発行を抑えるとともに、新規事業については総点検を図り選択することで、財政の健全化を図る。</a:t>
          </a:r>
          <a:endParaRPr kumimoji="1" lang="en-US" altLang="ja-JP" sz="13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39</xdr:row>
      <xdr:rowOff>95758</xdr:rowOff>
    </xdr:to>
    <xdr:cxnSp macro="">
      <xdr:nvCxnSpPr>
        <xdr:cNvPr id="373" name="直線コネクタ 372"/>
        <xdr:cNvCxnSpPr/>
      </xdr:nvCxnSpPr>
      <xdr:spPr>
        <a:xfrm flipV="1">
          <a:off x="16179800" y="67533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95758</xdr:rowOff>
    </xdr:from>
    <xdr:to>
      <xdr:col>23</xdr:col>
      <xdr:colOff>406400</xdr:colOff>
      <xdr:row>40</xdr:row>
      <xdr:rowOff>59436</xdr:rowOff>
    </xdr:to>
    <xdr:cxnSp macro="">
      <xdr:nvCxnSpPr>
        <xdr:cNvPr id="376" name="直線コネクタ 375"/>
        <xdr:cNvCxnSpPr/>
      </xdr:nvCxnSpPr>
      <xdr:spPr>
        <a:xfrm flipV="1">
          <a:off x="15290800" y="67823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59436</xdr:rowOff>
    </xdr:from>
    <xdr:to>
      <xdr:col>22</xdr:col>
      <xdr:colOff>203200</xdr:colOff>
      <xdr:row>40</xdr:row>
      <xdr:rowOff>146304</xdr:rowOff>
    </xdr:to>
    <xdr:cxnSp macro="">
      <xdr:nvCxnSpPr>
        <xdr:cNvPr id="379" name="直線コネクタ 378"/>
        <xdr:cNvCxnSpPr/>
      </xdr:nvCxnSpPr>
      <xdr:spPr>
        <a:xfrm flipV="1">
          <a:off x="14401800" y="69174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41</xdr:row>
      <xdr:rowOff>100330</xdr:rowOff>
    </xdr:to>
    <xdr:cxnSp macro="">
      <xdr:nvCxnSpPr>
        <xdr:cNvPr id="382" name="直線コネクタ 381"/>
        <xdr:cNvCxnSpPr/>
      </xdr:nvCxnSpPr>
      <xdr:spPr>
        <a:xfrm flipV="1">
          <a:off x="13512800" y="70043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392" name="円/楕円 391"/>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393"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44958</xdr:rowOff>
    </xdr:from>
    <xdr:to>
      <xdr:col>23</xdr:col>
      <xdr:colOff>457200</xdr:colOff>
      <xdr:row>39</xdr:row>
      <xdr:rowOff>146558</xdr:rowOff>
    </xdr:to>
    <xdr:sp macro="" textlink="">
      <xdr:nvSpPr>
        <xdr:cNvPr id="394" name="円/楕円 393"/>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156735</xdr:rowOff>
    </xdr:from>
    <xdr:ext cx="736600" cy="259045"/>
    <xdr:sp macro="" textlink="">
      <xdr:nvSpPr>
        <xdr:cNvPr id="395" name="テキスト ボックス 394"/>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8636</xdr:rowOff>
    </xdr:from>
    <xdr:to>
      <xdr:col>22</xdr:col>
      <xdr:colOff>254000</xdr:colOff>
      <xdr:row>40</xdr:row>
      <xdr:rowOff>110236</xdr:rowOff>
    </xdr:to>
    <xdr:sp macro="" textlink="">
      <xdr:nvSpPr>
        <xdr:cNvPr id="396" name="円/楕円 395"/>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120413</xdr:rowOff>
    </xdr:from>
    <xdr:ext cx="762000" cy="259045"/>
    <xdr:sp macro="" textlink="">
      <xdr:nvSpPr>
        <xdr:cNvPr id="397" name="テキスト ボックス 396"/>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398" name="円/楕円 397"/>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399" name="テキスト ボックス 398"/>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0" name="円/楕円 399"/>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1" name="テキスト ボックス 400"/>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19.5</a:t>
          </a:r>
          <a:r>
            <a:rPr kumimoji="1" lang="ja-JP" altLang="en-US" sz="1300">
              <a:latin typeface="ＭＳ Ｐゴシック"/>
            </a:rPr>
            <a:t>ポイント増加した。</a:t>
          </a:r>
        </a:p>
        <a:p>
          <a:r>
            <a:rPr kumimoji="1" lang="ja-JP" altLang="en-US" sz="1300">
              <a:latin typeface="ＭＳ Ｐゴシック"/>
            </a:rPr>
            <a:t>　この主な要因としては、平成</a:t>
          </a:r>
          <a:r>
            <a:rPr kumimoji="1" lang="en-US" altLang="ja-JP" sz="1300">
              <a:latin typeface="ＭＳ Ｐゴシック"/>
            </a:rPr>
            <a:t>28</a:t>
          </a:r>
          <a:r>
            <a:rPr kumimoji="1" lang="ja-JP" altLang="en-US" sz="1300">
              <a:latin typeface="ＭＳ Ｐゴシック"/>
            </a:rPr>
            <a:t>年熊本地震関連事業の財源とするため財政調整基金を約</a:t>
          </a:r>
          <a:r>
            <a:rPr kumimoji="1" lang="en-US" altLang="ja-JP" sz="1300">
              <a:latin typeface="ＭＳ Ｐゴシック"/>
            </a:rPr>
            <a:t>766,300</a:t>
          </a:r>
          <a:r>
            <a:rPr kumimoji="1" lang="ja-JP" altLang="en-US" sz="1300">
              <a:latin typeface="ＭＳ Ｐゴシック"/>
            </a:rPr>
            <a:t>千円取り崩したことによる基金残高の大幅な減少及び同事業に係る災害復旧事業債の発行による地方債現在高の増加によるものである。</a:t>
          </a:r>
          <a:endParaRPr kumimoji="1" lang="en-US" altLang="ja-JP" sz="1300">
            <a:latin typeface="ＭＳ Ｐゴシック"/>
          </a:endParaRPr>
        </a:p>
        <a:p>
          <a:r>
            <a:rPr kumimoji="1" lang="ja-JP" altLang="en-US" sz="1300">
              <a:latin typeface="ＭＳ Ｐゴシック"/>
            </a:rPr>
            <a:t>　今後も震災復旧に係る事業を最優先として実施していくものの、通常事業については緊急度等を点検し、地方債の発行額を抑え、後世への負担軽減を図る。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129498</xdr:rowOff>
    </xdr:from>
    <xdr:to>
      <xdr:col>24</xdr:col>
      <xdr:colOff>558800</xdr:colOff>
      <xdr:row>16</xdr:row>
      <xdr:rowOff>114893</xdr:rowOff>
    </xdr:to>
    <xdr:cxnSp macro="">
      <xdr:nvCxnSpPr>
        <xdr:cNvPr id="435" name="直線コネクタ 434"/>
        <xdr:cNvCxnSpPr/>
      </xdr:nvCxnSpPr>
      <xdr:spPr>
        <a:xfrm>
          <a:off x="16179800" y="2701248"/>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129498</xdr:rowOff>
    </xdr:from>
    <xdr:to>
      <xdr:col>23</xdr:col>
      <xdr:colOff>406400</xdr:colOff>
      <xdr:row>15</xdr:row>
      <xdr:rowOff>145584</xdr:rowOff>
    </xdr:to>
    <xdr:cxnSp macro="">
      <xdr:nvCxnSpPr>
        <xdr:cNvPr id="438" name="直線コネクタ 437"/>
        <xdr:cNvCxnSpPr/>
      </xdr:nvCxnSpPr>
      <xdr:spPr>
        <a:xfrm flipV="1">
          <a:off x="15290800" y="270124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9" name="フローチャート : 判断 438"/>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0" name="テキスト ボックス 439"/>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95716</xdr:rowOff>
    </xdr:from>
    <xdr:to>
      <xdr:col>22</xdr:col>
      <xdr:colOff>203200</xdr:colOff>
      <xdr:row>15</xdr:row>
      <xdr:rowOff>145584</xdr:rowOff>
    </xdr:to>
    <xdr:cxnSp macro="">
      <xdr:nvCxnSpPr>
        <xdr:cNvPr id="441" name="直線コネクタ 440"/>
        <xdr:cNvCxnSpPr/>
      </xdr:nvCxnSpPr>
      <xdr:spPr>
        <a:xfrm>
          <a:off x="14401800" y="266746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78825</xdr:rowOff>
    </xdr:from>
    <xdr:to>
      <xdr:col>21</xdr:col>
      <xdr:colOff>0</xdr:colOff>
      <xdr:row>15</xdr:row>
      <xdr:rowOff>95716</xdr:rowOff>
    </xdr:to>
    <xdr:cxnSp macro="">
      <xdr:nvCxnSpPr>
        <xdr:cNvPr id="444" name="直線コネクタ 443"/>
        <xdr:cNvCxnSpPr/>
      </xdr:nvCxnSpPr>
      <xdr:spPr>
        <a:xfrm>
          <a:off x="13512800" y="265057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64093</xdr:rowOff>
    </xdr:from>
    <xdr:to>
      <xdr:col>24</xdr:col>
      <xdr:colOff>609600</xdr:colOff>
      <xdr:row>16</xdr:row>
      <xdr:rowOff>165693</xdr:rowOff>
    </xdr:to>
    <xdr:sp macro="" textlink="">
      <xdr:nvSpPr>
        <xdr:cNvPr id="454" name="円/楕円 453"/>
        <xdr:cNvSpPr/>
      </xdr:nvSpPr>
      <xdr:spPr>
        <a:xfrm>
          <a:off x="169672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36170</xdr:rowOff>
    </xdr:from>
    <xdr:ext cx="762000" cy="259045"/>
    <xdr:sp macro="" textlink="">
      <xdr:nvSpPr>
        <xdr:cNvPr id="455" name="将来負担の状況該当値テキスト"/>
        <xdr:cNvSpPr txBox="1"/>
      </xdr:nvSpPr>
      <xdr:spPr>
        <a:xfrm>
          <a:off x="17106900" y="277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78698</xdr:rowOff>
    </xdr:from>
    <xdr:to>
      <xdr:col>23</xdr:col>
      <xdr:colOff>457200</xdr:colOff>
      <xdr:row>16</xdr:row>
      <xdr:rowOff>8848</xdr:rowOff>
    </xdr:to>
    <xdr:sp macro="" textlink="">
      <xdr:nvSpPr>
        <xdr:cNvPr id="456" name="円/楕円 455"/>
        <xdr:cNvSpPr/>
      </xdr:nvSpPr>
      <xdr:spPr>
        <a:xfrm>
          <a:off x="16129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165075</xdr:rowOff>
    </xdr:from>
    <xdr:ext cx="736600" cy="259045"/>
    <xdr:sp macro="" textlink="">
      <xdr:nvSpPr>
        <xdr:cNvPr id="457" name="テキスト ボックス 456"/>
        <xdr:cNvSpPr txBox="1"/>
      </xdr:nvSpPr>
      <xdr:spPr>
        <a:xfrm>
          <a:off x="15798800" y="273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94784</xdr:rowOff>
    </xdr:from>
    <xdr:to>
      <xdr:col>22</xdr:col>
      <xdr:colOff>254000</xdr:colOff>
      <xdr:row>16</xdr:row>
      <xdr:rowOff>24934</xdr:rowOff>
    </xdr:to>
    <xdr:sp macro="" textlink="">
      <xdr:nvSpPr>
        <xdr:cNvPr id="458" name="円/楕円 457"/>
        <xdr:cNvSpPr/>
      </xdr:nvSpPr>
      <xdr:spPr>
        <a:xfrm>
          <a:off x="15240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9711</xdr:rowOff>
    </xdr:from>
    <xdr:ext cx="762000" cy="259045"/>
    <xdr:sp macro="" textlink="">
      <xdr:nvSpPr>
        <xdr:cNvPr id="459" name="テキスト ボックス 458"/>
        <xdr:cNvSpPr txBox="1"/>
      </xdr:nvSpPr>
      <xdr:spPr>
        <a:xfrm>
          <a:off x="14909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44916</xdr:rowOff>
    </xdr:from>
    <xdr:to>
      <xdr:col>21</xdr:col>
      <xdr:colOff>50800</xdr:colOff>
      <xdr:row>15</xdr:row>
      <xdr:rowOff>146516</xdr:rowOff>
    </xdr:to>
    <xdr:sp macro="" textlink="">
      <xdr:nvSpPr>
        <xdr:cNvPr id="460" name="円/楕円 459"/>
        <xdr:cNvSpPr/>
      </xdr:nvSpPr>
      <xdr:spPr>
        <a:xfrm>
          <a:off x="14351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131293</xdr:rowOff>
    </xdr:from>
    <xdr:ext cx="762000" cy="259045"/>
    <xdr:sp macro="" textlink="">
      <xdr:nvSpPr>
        <xdr:cNvPr id="461" name="テキスト ボックス 460"/>
        <xdr:cNvSpPr txBox="1"/>
      </xdr:nvSpPr>
      <xdr:spPr>
        <a:xfrm>
          <a:off x="14020800" y="270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28025</xdr:rowOff>
    </xdr:from>
    <xdr:to>
      <xdr:col>19</xdr:col>
      <xdr:colOff>533400</xdr:colOff>
      <xdr:row>15</xdr:row>
      <xdr:rowOff>129625</xdr:rowOff>
    </xdr:to>
    <xdr:sp macro="" textlink="">
      <xdr:nvSpPr>
        <xdr:cNvPr id="462" name="円/楕円 461"/>
        <xdr:cNvSpPr/>
      </xdr:nvSpPr>
      <xdr:spPr>
        <a:xfrm>
          <a:off x="13462000" y="25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114402</xdr:rowOff>
    </xdr:from>
    <xdr:ext cx="762000" cy="259045"/>
    <xdr:sp macro="" textlink="">
      <xdr:nvSpPr>
        <xdr:cNvPr id="463" name="テキスト ボックス 462"/>
        <xdr:cNvSpPr txBox="1"/>
      </xdr:nvSpPr>
      <xdr:spPr>
        <a:xfrm>
          <a:off x="13131800" y="26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熊本県甲佐町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10,972
10,928
57.93
11,277,167
10,329,644
558,369
3,470,198
8,580,062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類似団体及び熊本県平均を下回っており、ほぼ同水準で推移している。</a:t>
          </a:r>
          <a:endParaRPr kumimoji="1" lang="en-US" altLang="ja-JP" sz="1200">
            <a:latin typeface="ＭＳ Ｐゴシック"/>
          </a:endParaRPr>
        </a:p>
        <a:p>
          <a:r>
            <a:rPr kumimoji="1" lang="ja-JP" altLang="en-US" sz="1200">
              <a:latin typeface="ＭＳ Ｐゴシック"/>
            </a:rPr>
            <a:t>　今後は、平成</a:t>
          </a:r>
          <a:r>
            <a:rPr kumimoji="1" lang="en-US" altLang="ja-JP" sz="1200">
              <a:latin typeface="ＭＳ Ｐゴシック"/>
            </a:rPr>
            <a:t>28</a:t>
          </a:r>
          <a:r>
            <a:rPr kumimoji="1" lang="ja-JP" altLang="en-US" sz="1200">
              <a:latin typeface="ＭＳ Ｐゴシック"/>
            </a:rPr>
            <a:t>年度に見送った人事院勧告に基づく給与改定を行うことから、人件費は微増する見込みだが、引き続き定員管理を行うなど行財政改革の取組みを行うことで財政の健全化を図る。</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67564</xdr:rowOff>
    </xdr:to>
    <xdr:cxnSp macro="">
      <xdr:nvCxnSpPr>
        <xdr:cNvPr id="64" name="直線コネクタ 63"/>
        <xdr:cNvCxnSpPr/>
      </xdr:nvCxnSpPr>
      <xdr:spPr>
        <a:xfrm>
          <a:off x="3987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122428</xdr:rowOff>
    </xdr:to>
    <xdr:cxnSp macro="">
      <xdr:nvCxnSpPr>
        <xdr:cNvPr id="67" name="直線コネクタ 66"/>
        <xdr:cNvCxnSpPr/>
      </xdr:nvCxnSpPr>
      <xdr:spPr>
        <a:xfrm flipV="1">
          <a:off x="3098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69" name="テキスト ボックス 68"/>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122428</xdr:rowOff>
    </xdr:to>
    <xdr:cxnSp macro="">
      <xdr:nvCxnSpPr>
        <xdr:cNvPr id="70" name="直線コネクタ 69"/>
        <xdr:cNvCxnSpPr/>
      </xdr:nvCxnSpPr>
      <xdr:spPr>
        <a:xfrm>
          <a:off x="2209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99568</xdr:rowOff>
    </xdr:from>
    <xdr:to>
      <xdr:col>3</xdr:col>
      <xdr:colOff>142875</xdr:colOff>
      <xdr:row>36</xdr:row>
      <xdr:rowOff>108712</xdr:rowOff>
    </xdr:to>
    <xdr:cxnSp macro="">
      <xdr:nvCxnSpPr>
        <xdr:cNvPr id="73" name="直線コネクタ 72"/>
        <xdr:cNvCxnSpPr/>
      </xdr:nvCxnSpPr>
      <xdr:spPr>
        <a:xfrm>
          <a:off x="1320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5" name="円/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71628</xdr:rowOff>
    </xdr:from>
    <xdr:to>
      <xdr:col>4</xdr:col>
      <xdr:colOff>396875</xdr:colOff>
      <xdr:row>37</xdr:row>
      <xdr:rowOff>1778</xdr:rowOff>
    </xdr:to>
    <xdr:sp macro="" textlink="">
      <xdr:nvSpPr>
        <xdr:cNvPr id="87" name="円/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91" name="円/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以前から実施している行財政改革の成果により、類似団体平均及び県平均と比較して低い水準で推移しており、経年比較してもほぼ同水準で推移している。</a:t>
          </a:r>
          <a:endParaRPr kumimoji="1" lang="en-US" altLang="ja-JP" sz="1200">
            <a:latin typeface="ＭＳ Ｐゴシック"/>
          </a:endParaRPr>
        </a:p>
        <a:p>
          <a:r>
            <a:rPr kumimoji="1" lang="ja-JP" altLang="en-US" sz="1200">
              <a:latin typeface="ＭＳ Ｐゴシック"/>
            </a:rPr>
            <a:t>　今後も、引き続き行財政改革を実施することにより更なる経費削減を図る。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58420</xdr:rowOff>
    </xdr:from>
    <xdr:to>
      <xdr:col>24</xdr:col>
      <xdr:colOff>31750</xdr:colOff>
      <xdr:row>14</xdr:row>
      <xdr:rowOff>73660</xdr:rowOff>
    </xdr:to>
    <xdr:cxnSp macro="">
      <xdr:nvCxnSpPr>
        <xdr:cNvPr id="125" name="直線コネクタ 124"/>
        <xdr:cNvCxnSpPr/>
      </xdr:nvCxnSpPr>
      <xdr:spPr>
        <a:xfrm>
          <a:off x="15671800" y="245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96520</xdr:rowOff>
    </xdr:to>
    <xdr:cxnSp macro="">
      <xdr:nvCxnSpPr>
        <xdr:cNvPr id="128" name="直線コネクタ 127"/>
        <xdr:cNvCxnSpPr/>
      </xdr:nvCxnSpPr>
      <xdr:spPr>
        <a:xfrm flipV="1">
          <a:off x="14782800" y="245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96520</xdr:rowOff>
    </xdr:to>
    <xdr:cxnSp macro="">
      <xdr:nvCxnSpPr>
        <xdr:cNvPr id="131" name="直線コネクタ 130"/>
        <xdr:cNvCxnSpPr/>
      </xdr:nvCxnSpPr>
      <xdr:spPr>
        <a:xfrm>
          <a:off x="13893800" y="249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96520</xdr:rowOff>
    </xdr:to>
    <xdr:cxnSp macro="">
      <xdr:nvCxnSpPr>
        <xdr:cNvPr id="134" name="直線コネクタ 133"/>
        <xdr:cNvCxnSpPr/>
      </xdr:nvCxnSpPr>
      <xdr:spPr>
        <a:xfrm>
          <a:off x="13004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4" name="円/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102887</xdr:rowOff>
    </xdr:from>
    <xdr:ext cx="762000" cy="259045"/>
    <xdr:sp macro="" textlink="">
      <xdr:nvSpPr>
        <xdr:cNvPr id="145" name="物件費該当値テキスト"/>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xdr:rowOff>
    </xdr:from>
    <xdr:to>
      <xdr:col>22</xdr:col>
      <xdr:colOff>615950</xdr:colOff>
      <xdr:row>14</xdr:row>
      <xdr:rowOff>109220</xdr:rowOff>
    </xdr:to>
    <xdr:sp macro="" textlink="">
      <xdr:nvSpPr>
        <xdr:cNvPr id="146" name="円/楕円 145"/>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119397</xdr:rowOff>
    </xdr:from>
    <xdr:ext cx="736600" cy="259045"/>
    <xdr:sp macro="" textlink="">
      <xdr:nvSpPr>
        <xdr:cNvPr id="147" name="テキスト ボックス 146"/>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8" name="円/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2" name="円/楕円 151"/>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3" name="テキスト ボックス 152"/>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類似団体と比較すると</a:t>
          </a:r>
          <a:r>
            <a:rPr kumimoji="1" lang="en-US" altLang="ja-JP" sz="1200">
              <a:latin typeface="ＭＳ Ｐゴシック"/>
            </a:rPr>
            <a:t>2.4</a:t>
          </a:r>
          <a:r>
            <a:rPr kumimoji="1" lang="ja-JP" altLang="en-US" sz="1200">
              <a:latin typeface="ＭＳ Ｐゴシック"/>
            </a:rPr>
            <a:t>ポイント上回っており、前年度と比較しても</a:t>
          </a:r>
          <a:r>
            <a:rPr kumimoji="1" lang="en-US" altLang="ja-JP" sz="1200">
              <a:latin typeface="ＭＳ Ｐゴシック"/>
            </a:rPr>
            <a:t>0.9</a:t>
          </a:r>
          <a:r>
            <a:rPr kumimoji="1" lang="ja-JP" altLang="en-US" sz="1200">
              <a:latin typeface="ＭＳ Ｐゴシック"/>
            </a:rPr>
            <a:t>ポイント増加している。</a:t>
          </a:r>
          <a:endParaRPr kumimoji="1" lang="en-US" altLang="ja-JP" sz="1200">
            <a:latin typeface="ＭＳ Ｐゴシック"/>
          </a:endParaRPr>
        </a:p>
        <a:p>
          <a:r>
            <a:rPr kumimoji="1" lang="ja-JP" altLang="en-US" sz="1200">
              <a:latin typeface="ＭＳ Ｐゴシック"/>
            </a:rPr>
            <a:t>　前年度から増加した主な要因としては、毎年増加傾向にある障がい者に対する給付費（介護給付訓練等給付費、障害児通所支援給付費）が前年度と比較して約</a:t>
          </a:r>
          <a:r>
            <a:rPr kumimoji="1" lang="en-US" altLang="ja-JP" sz="1200">
              <a:latin typeface="ＭＳ Ｐゴシック"/>
            </a:rPr>
            <a:t>18,000</a:t>
          </a:r>
          <a:r>
            <a:rPr kumimoji="1" lang="ja-JP" altLang="en-US" sz="1200">
              <a:latin typeface="ＭＳ Ｐゴシック"/>
            </a:rPr>
            <a:t>千円増加していることが考えられる。</a:t>
          </a:r>
          <a:endParaRPr kumimoji="1" lang="en-US" altLang="ja-JP" sz="1200">
            <a:latin typeface="ＭＳ Ｐゴシック"/>
          </a:endParaRPr>
        </a:p>
        <a:p>
          <a:r>
            <a:rPr kumimoji="1" lang="ja-JP" altLang="en-US" sz="1200">
              <a:latin typeface="ＭＳ Ｐゴシック"/>
            </a:rPr>
            <a:t>　今後も、介護給付訓練等給付費等について利用者数の増加が見込まれているため、扶助費は増加することが考えられる。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59</xdr:row>
      <xdr:rowOff>4535</xdr:rowOff>
    </xdr:to>
    <xdr:cxnSp macro="">
      <xdr:nvCxnSpPr>
        <xdr:cNvPr id="188" name="直線コネクタ 187"/>
        <xdr:cNvCxnSpPr/>
      </xdr:nvCxnSpPr>
      <xdr:spPr>
        <a:xfrm>
          <a:off x="3987800" y="99731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159657</xdr:rowOff>
    </xdr:to>
    <xdr:cxnSp macro="">
      <xdr:nvCxnSpPr>
        <xdr:cNvPr id="191" name="直線コネクタ 190"/>
        <xdr:cNvCxnSpPr/>
      </xdr:nvCxnSpPr>
      <xdr:spPr>
        <a:xfrm flipV="1">
          <a:off x="3098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3" name="テキスト ボックス 192"/>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58</xdr:row>
      <xdr:rowOff>159657</xdr:rowOff>
    </xdr:to>
    <xdr:cxnSp macro="">
      <xdr:nvCxnSpPr>
        <xdr:cNvPr id="194" name="直線コネクタ 193"/>
        <xdr:cNvCxnSpPr/>
      </xdr:nvCxnSpPr>
      <xdr:spPr>
        <a:xfrm>
          <a:off x="2209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58</xdr:row>
      <xdr:rowOff>94343</xdr:rowOff>
    </xdr:to>
    <xdr:cxnSp macro="">
      <xdr:nvCxnSpPr>
        <xdr:cNvPr id="197" name="直線コネクタ 196"/>
        <xdr:cNvCxnSpPr/>
      </xdr:nvCxnSpPr>
      <xdr:spPr>
        <a:xfrm>
          <a:off x="1320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07" name="円/楕円 206"/>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08"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9" name="円/楕円 208"/>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10" name="テキスト ボックス 209"/>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11" name="円/楕円 210"/>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2" name="テキスト ボックス 211"/>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3" name="円/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5" name="円/楕円 214"/>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6" name="テキスト ボックス 215"/>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a:rPr>
            <a:t>　類似団体平均と比較すると</a:t>
          </a:r>
          <a:r>
            <a:rPr kumimoji="1" lang="en-US" altLang="ja-JP" sz="1200">
              <a:solidFill>
                <a:schemeClr val="tx1"/>
              </a:solidFill>
              <a:latin typeface="ＭＳ Ｐゴシック"/>
            </a:rPr>
            <a:t>0.7</a:t>
          </a:r>
          <a:r>
            <a:rPr kumimoji="1" lang="ja-JP" altLang="en-US" sz="1200">
              <a:solidFill>
                <a:schemeClr val="tx1"/>
              </a:solidFill>
              <a:latin typeface="ＭＳ Ｐゴシック"/>
            </a:rPr>
            <a:t>ポイント、県平均と比較すると</a:t>
          </a:r>
          <a:r>
            <a:rPr kumimoji="1" lang="en-US" altLang="ja-JP" sz="1200">
              <a:solidFill>
                <a:schemeClr val="tx1"/>
              </a:solidFill>
              <a:latin typeface="ＭＳ Ｐゴシック"/>
            </a:rPr>
            <a:t>0.5</a:t>
          </a:r>
          <a:r>
            <a:rPr kumimoji="1" lang="ja-JP" altLang="en-US" sz="1200">
              <a:solidFill>
                <a:schemeClr val="tx1"/>
              </a:solidFill>
              <a:latin typeface="ＭＳ Ｐゴシック"/>
            </a:rPr>
            <a:t>ポイント上回っており、前年度と比較すると</a:t>
          </a:r>
          <a:r>
            <a:rPr kumimoji="1" lang="en-US" altLang="ja-JP" sz="1200">
              <a:solidFill>
                <a:schemeClr val="tx1"/>
              </a:solidFill>
              <a:latin typeface="ＭＳ Ｐゴシック"/>
            </a:rPr>
            <a:t>0.7</a:t>
          </a:r>
          <a:r>
            <a:rPr kumimoji="1" lang="ja-JP" altLang="en-US" sz="1200">
              <a:solidFill>
                <a:schemeClr val="tx1"/>
              </a:solidFill>
              <a:latin typeface="ＭＳ Ｐゴシック"/>
            </a:rPr>
            <a:t>ポイント増加している。</a:t>
          </a:r>
          <a:endParaRPr kumimoji="1" lang="en-US" altLang="ja-JP" sz="1200">
            <a:solidFill>
              <a:schemeClr val="tx1"/>
            </a:solidFill>
            <a:latin typeface="ＭＳ Ｐゴシック"/>
          </a:endParaRPr>
        </a:p>
        <a:p>
          <a:r>
            <a:rPr kumimoji="1" lang="ja-JP" altLang="en-US" sz="1200">
              <a:solidFill>
                <a:schemeClr val="tx1"/>
              </a:solidFill>
              <a:latin typeface="ＭＳ Ｐゴシック"/>
            </a:rPr>
            <a:t>　</a:t>
          </a:r>
          <a:r>
            <a:rPr kumimoji="1" lang="ja-JP" altLang="ja-JP" sz="1200">
              <a:solidFill>
                <a:schemeClr val="tx1"/>
              </a:solidFill>
              <a:effectLst/>
              <a:latin typeface="+mn-lt"/>
              <a:ea typeface="+mn-ea"/>
              <a:cs typeface="+mn-cs"/>
            </a:rPr>
            <a:t>前年度から増加した</a:t>
          </a:r>
          <a:r>
            <a:rPr kumimoji="1" lang="ja-JP" altLang="en-US" sz="1200">
              <a:solidFill>
                <a:schemeClr val="tx1"/>
              </a:solidFill>
              <a:latin typeface="ＭＳ Ｐゴシック"/>
            </a:rPr>
            <a:t>主な要因としては、介護健康保険特別会計への繰出金の増加である。</a:t>
          </a:r>
        </a:p>
        <a:p>
          <a:r>
            <a:rPr kumimoji="1" lang="ja-JP" altLang="en-US" sz="1200">
              <a:solidFill>
                <a:schemeClr val="tx1"/>
              </a:solidFill>
              <a:latin typeface="ＭＳ Ｐゴシック"/>
            </a:rPr>
            <a:t>　今後も高齢化の進展により介護保険給付費の増加が見込まれ、それに伴う繰出金の増加が予想されるため、福祉・医療・介護が連携した給付費の抑制対策を実施する。</a:t>
          </a:r>
        </a:p>
        <a:p>
          <a:endParaRPr kumimoji="1" lang="ja-JP" altLang="en-US" sz="130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115570</xdr:rowOff>
    </xdr:from>
    <xdr:to>
      <xdr:col>24</xdr:col>
      <xdr:colOff>31750</xdr:colOff>
      <xdr:row>58</xdr:row>
      <xdr:rowOff>155575</xdr:rowOff>
    </xdr:to>
    <xdr:cxnSp macro="">
      <xdr:nvCxnSpPr>
        <xdr:cNvPr id="244" name="直線コネクタ 243"/>
        <xdr:cNvCxnSpPr/>
      </xdr:nvCxnSpPr>
      <xdr:spPr>
        <a:xfrm>
          <a:off x="15671800" y="100596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115570</xdr:rowOff>
    </xdr:from>
    <xdr:to>
      <xdr:col>22</xdr:col>
      <xdr:colOff>565150</xdr:colOff>
      <xdr:row>58</xdr:row>
      <xdr:rowOff>132715</xdr:rowOff>
    </xdr:to>
    <xdr:cxnSp macro="">
      <xdr:nvCxnSpPr>
        <xdr:cNvPr id="247" name="直線コネクタ 246"/>
        <xdr:cNvCxnSpPr/>
      </xdr:nvCxnSpPr>
      <xdr:spPr>
        <a:xfrm flipV="1">
          <a:off x="14782800" y="100596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49" name="テキスト ボックス 248"/>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98425</xdr:rowOff>
    </xdr:from>
    <xdr:to>
      <xdr:col>21</xdr:col>
      <xdr:colOff>361950</xdr:colOff>
      <xdr:row>58</xdr:row>
      <xdr:rowOff>132715</xdr:rowOff>
    </xdr:to>
    <xdr:cxnSp macro="">
      <xdr:nvCxnSpPr>
        <xdr:cNvPr id="250" name="直線コネクタ 249"/>
        <xdr:cNvCxnSpPr/>
      </xdr:nvCxnSpPr>
      <xdr:spPr>
        <a:xfrm>
          <a:off x="13893800" y="10042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98425</xdr:rowOff>
    </xdr:from>
    <xdr:to>
      <xdr:col>20</xdr:col>
      <xdr:colOff>158750</xdr:colOff>
      <xdr:row>58</xdr:row>
      <xdr:rowOff>127000</xdr:rowOff>
    </xdr:to>
    <xdr:cxnSp macro="">
      <xdr:nvCxnSpPr>
        <xdr:cNvPr id="253" name="直線コネクタ 252"/>
        <xdr:cNvCxnSpPr/>
      </xdr:nvCxnSpPr>
      <xdr:spPr>
        <a:xfrm flipV="1">
          <a:off x="13004800" y="1004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63" name="円/楕円 262"/>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64"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64770</xdr:rowOff>
    </xdr:from>
    <xdr:to>
      <xdr:col>22</xdr:col>
      <xdr:colOff>615950</xdr:colOff>
      <xdr:row>58</xdr:row>
      <xdr:rowOff>166370</xdr:rowOff>
    </xdr:to>
    <xdr:sp macro="" textlink="">
      <xdr:nvSpPr>
        <xdr:cNvPr id="265" name="円/楕円 264"/>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5097</xdr:rowOff>
    </xdr:from>
    <xdr:ext cx="736600" cy="259045"/>
    <xdr:sp macro="" textlink="">
      <xdr:nvSpPr>
        <xdr:cNvPr id="266" name="テキスト ボックス 265"/>
        <xdr:cNvSpPr txBox="1"/>
      </xdr:nvSpPr>
      <xdr:spPr>
        <a:xfrm>
          <a:off x="15290800" y="977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81915</xdr:rowOff>
    </xdr:from>
    <xdr:to>
      <xdr:col>21</xdr:col>
      <xdr:colOff>412750</xdr:colOff>
      <xdr:row>59</xdr:row>
      <xdr:rowOff>12065</xdr:rowOff>
    </xdr:to>
    <xdr:sp macro="" textlink="">
      <xdr:nvSpPr>
        <xdr:cNvPr id="267" name="円/楕円 266"/>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168292</xdr:rowOff>
    </xdr:from>
    <xdr:ext cx="762000" cy="259045"/>
    <xdr:sp macro="" textlink="">
      <xdr:nvSpPr>
        <xdr:cNvPr id="268" name="テキスト ボックス 267"/>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9" name="円/楕円 268"/>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159402</xdr:rowOff>
    </xdr:from>
    <xdr:ext cx="762000" cy="259045"/>
    <xdr:sp macro="" textlink="">
      <xdr:nvSpPr>
        <xdr:cNvPr id="270" name="テキスト ボックス 269"/>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1" name="円/楕円 270"/>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2" name="テキスト ボックス 271"/>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類似団体平均と比較すると</a:t>
          </a:r>
          <a:r>
            <a:rPr kumimoji="1" lang="en-US" altLang="ja-JP" sz="1200">
              <a:latin typeface="ＭＳ Ｐゴシック"/>
            </a:rPr>
            <a:t>4.3</a:t>
          </a:r>
          <a:r>
            <a:rPr kumimoji="1" lang="ja-JP" altLang="en-US" sz="1200">
              <a:latin typeface="ＭＳ Ｐゴシック"/>
            </a:rPr>
            <a:t>ポイント、県平均と比較すると</a:t>
          </a:r>
          <a:r>
            <a:rPr kumimoji="1" lang="en-US" altLang="ja-JP" sz="1200">
              <a:latin typeface="ＭＳ Ｐゴシック"/>
            </a:rPr>
            <a:t>0.7</a:t>
          </a:r>
          <a:r>
            <a:rPr kumimoji="1" lang="ja-JP" altLang="en-US" sz="1200">
              <a:latin typeface="ＭＳ Ｐゴシック"/>
            </a:rPr>
            <a:t>ポイント下回っており、経年比較しても同水準で推移している。</a:t>
          </a:r>
          <a:endParaRPr kumimoji="1" lang="en-US" altLang="ja-JP" sz="1200">
            <a:latin typeface="ＭＳ Ｐゴシック"/>
          </a:endParaRPr>
        </a:p>
        <a:p>
          <a:r>
            <a:rPr kumimoji="1" lang="ja-JP" altLang="en-US" sz="1200">
              <a:latin typeface="ＭＳ Ｐゴシック"/>
            </a:rPr>
            <a:t>　　今後も、重要性・緊急性を勘案したうえで、引き続き適正な補助金等改革を実施する。</a:t>
          </a: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40132</xdr:rowOff>
    </xdr:to>
    <xdr:cxnSp macro="">
      <xdr:nvCxnSpPr>
        <xdr:cNvPr id="302" name="直線コネクタ 301"/>
        <xdr:cNvCxnSpPr/>
      </xdr:nvCxnSpPr>
      <xdr:spPr>
        <a:xfrm>
          <a:off x="15671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40132</xdr:rowOff>
    </xdr:to>
    <xdr:cxnSp macro="">
      <xdr:nvCxnSpPr>
        <xdr:cNvPr id="305" name="直線コネクタ 304"/>
        <xdr:cNvCxnSpPr/>
      </xdr:nvCxnSpPr>
      <xdr:spPr>
        <a:xfrm flipV="1">
          <a:off x="14782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58420</xdr:rowOff>
    </xdr:to>
    <xdr:cxnSp macro="">
      <xdr:nvCxnSpPr>
        <xdr:cNvPr id="308" name="直線コネクタ 307"/>
        <xdr:cNvCxnSpPr/>
      </xdr:nvCxnSpPr>
      <xdr:spPr>
        <a:xfrm flipV="1">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58420</xdr:rowOff>
    </xdr:to>
    <xdr:cxnSp macro="">
      <xdr:nvCxnSpPr>
        <xdr:cNvPr id="311" name="直線コネクタ 310"/>
        <xdr:cNvCxnSpPr/>
      </xdr:nvCxnSpPr>
      <xdr:spPr>
        <a:xfrm>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1" name="円/楕円 320"/>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2"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3" name="円/楕円 322"/>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4" name="テキスト ボックス 323"/>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5" name="円/楕円 324"/>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6" name="テキスト ボックス 325"/>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7" name="円/楕円 326"/>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28" name="テキスト ボックス 327"/>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9" name="円/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類似団体と比較すると</a:t>
          </a:r>
          <a:r>
            <a:rPr kumimoji="1" lang="en-US" altLang="ja-JP" sz="1200">
              <a:latin typeface="ＭＳ Ｐゴシック"/>
            </a:rPr>
            <a:t>9.4</a:t>
          </a:r>
          <a:r>
            <a:rPr kumimoji="1" lang="ja-JP" altLang="en-US" sz="1200">
              <a:latin typeface="ＭＳ Ｐゴシック"/>
            </a:rPr>
            <a:t>ポイント上回っており、前年度と比較しても</a:t>
          </a:r>
          <a:r>
            <a:rPr kumimoji="1" lang="en-US" altLang="ja-JP" sz="1200">
              <a:latin typeface="ＭＳ Ｐゴシック"/>
            </a:rPr>
            <a:t>3.5</a:t>
          </a:r>
          <a:r>
            <a:rPr kumimoji="1" lang="ja-JP" altLang="en-US" sz="1200">
              <a:latin typeface="ＭＳ Ｐゴシック"/>
            </a:rPr>
            <a:t>ポイント増加している。</a:t>
          </a:r>
        </a:p>
        <a:p>
          <a:r>
            <a:rPr kumimoji="1" lang="ja-JP" altLang="en-US" sz="1200">
              <a:latin typeface="ＭＳ Ｐゴシック"/>
            </a:rPr>
            <a:t>　前年度から増加した主な要因としては、中学校整備事業の本格償還が開始したことによる元金償還の増加によるものである。</a:t>
          </a:r>
        </a:p>
        <a:p>
          <a:r>
            <a:rPr kumimoji="1" lang="ja-JP" altLang="en-US" sz="1200">
              <a:latin typeface="ＭＳ Ｐゴシック"/>
            </a:rPr>
            <a:t>　今後も、震災復旧、災害公営住宅の建築並びに町営住宅建替に係る地方債を発行するため、増加傾向は続くことが見込まれるが、その他の事業については、緊急度や住民ニーズを的確に把握したうえで事業自体を選択することで地方債発行を抑え、公債費の抑制に努める。</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156718</xdr:rowOff>
    </xdr:to>
    <xdr:cxnSp macro="">
      <xdr:nvCxnSpPr>
        <xdr:cNvPr id="360" name="直線コネクタ 359"/>
        <xdr:cNvCxnSpPr/>
      </xdr:nvCxnSpPr>
      <xdr:spPr>
        <a:xfrm>
          <a:off x="3987800" y="1354124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106426</xdr:rowOff>
    </xdr:to>
    <xdr:cxnSp macro="">
      <xdr:nvCxnSpPr>
        <xdr:cNvPr id="363" name="直線コネクタ 362"/>
        <xdr:cNvCxnSpPr/>
      </xdr:nvCxnSpPr>
      <xdr:spPr>
        <a:xfrm flipV="1">
          <a:off x="3098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106426</xdr:rowOff>
    </xdr:to>
    <xdr:cxnSp macro="">
      <xdr:nvCxnSpPr>
        <xdr:cNvPr id="366" name="直線コネクタ 365"/>
        <xdr:cNvCxnSpPr/>
      </xdr:nvCxnSpPr>
      <xdr:spPr>
        <a:xfrm>
          <a:off x="2209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79</xdr:row>
      <xdr:rowOff>133858</xdr:rowOff>
    </xdr:to>
    <xdr:cxnSp macro="">
      <xdr:nvCxnSpPr>
        <xdr:cNvPr id="369" name="直線コネクタ 368"/>
        <xdr:cNvCxnSpPr/>
      </xdr:nvCxnSpPr>
      <xdr:spPr>
        <a:xfrm flipV="1">
          <a:off x="1320800" y="136418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79" name="円/楕円 378"/>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0"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81" name="円/楕円 380"/>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2" name="テキスト ボックス 381"/>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55626</xdr:rowOff>
    </xdr:from>
    <xdr:to>
      <xdr:col>4</xdr:col>
      <xdr:colOff>396875</xdr:colOff>
      <xdr:row>79</xdr:row>
      <xdr:rowOff>157226</xdr:rowOff>
    </xdr:to>
    <xdr:sp macro="" textlink="">
      <xdr:nvSpPr>
        <xdr:cNvPr id="383" name="円/楕円 382"/>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142003</xdr:rowOff>
    </xdr:from>
    <xdr:ext cx="762000" cy="259045"/>
    <xdr:sp macro="" textlink="">
      <xdr:nvSpPr>
        <xdr:cNvPr id="384" name="テキスト ボックス 383"/>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85" name="円/楕円 384"/>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86" name="テキスト ボックス 385"/>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83058</xdr:rowOff>
    </xdr:from>
    <xdr:to>
      <xdr:col>1</xdr:col>
      <xdr:colOff>676275</xdr:colOff>
      <xdr:row>80</xdr:row>
      <xdr:rowOff>13208</xdr:rowOff>
    </xdr:to>
    <xdr:sp macro="" textlink="">
      <xdr:nvSpPr>
        <xdr:cNvPr id="387" name="円/楕円 386"/>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169435</xdr:rowOff>
    </xdr:from>
    <xdr:ext cx="762000" cy="259045"/>
    <xdr:sp macro="" textlink="">
      <xdr:nvSpPr>
        <xdr:cNvPr id="388" name="テキスト ボックス 387"/>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類似団体平均と比較すると</a:t>
          </a:r>
          <a:r>
            <a:rPr kumimoji="1" lang="en-US" altLang="ja-JP" sz="1200">
              <a:latin typeface="ＭＳ Ｐゴシック"/>
            </a:rPr>
            <a:t>9.2</a:t>
          </a:r>
          <a:r>
            <a:rPr kumimoji="1" lang="ja-JP" altLang="en-US" sz="1200">
              <a:latin typeface="ＭＳ Ｐゴシック"/>
            </a:rPr>
            <a:t>ポイント、県平均と比較すると</a:t>
          </a:r>
          <a:r>
            <a:rPr kumimoji="1" lang="en-US" altLang="ja-JP" sz="1200">
              <a:latin typeface="ＭＳ Ｐゴシック"/>
            </a:rPr>
            <a:t>10.7</a:t>
          </a:r>
          <a:r>
            <a:rPr kumimoji="1" lang="ja-JP" altLang="en-US" sz="1200">
              <a:latin typeface="ＭＳ Ｐゴシック"/>
            </a:rPr>
            <a:t>ポイント下回っているが、前年度と比較すると</a:t>
          </a:r>
          <a:r>
            <a:rPr kumimoji="1" lang="en-US" altLang="ja-JP" sz="1200">
              <a:latin typeface="ＭＳ Ｐゴシック"/>
            </a:rPr>
            <a:t>2.5</a:t>
          </a:r>
          <a:r>
            <a:rPr kumimoji="1" lang="ja-JP" altLang="en-US" sz="1200">
              <a:latin typeface="ＭＳ Ｐゴシック"/>
            </a:rPr>
            <a:t>ポイント増加している。</a:t>
          </a:r>
          <a:endParaRPr kumimoji="1" lang="en-US" altLang="ja-JP" sz="1200">
            <a:latin typeface="ＭＳ Ｐゴシック"/>
          </a:endParaRPr>
        </a:p>
        <a:p>
          <a:r>
            <a:rPr kumimoji="1" lang="ja-JP" altLang="en-US" sz="1200">
              <a:latin typeface="ＭＳ Ｐゴシック"/>
            </a:rPr>
            <a:t>　前年度から増加した主な要因としては、歳出については障がい者給付費の増加等、歳入については震災に係る減免による町税の減収及び普通交付税及び臨時財政対策債の減収による。</a:t>
          </a:r>
          <a:endParaRPr kumimoji="1" lang="en-US" altLang="ja-JP" sz="1200">
            <a:latin typeface="ＭＳ Ｐゴシック"/>
          </a:endParaRPr>
        </a:p>
        <a:p>
          <a:r>
            <a:rPr kumimoji="1" lang="ja-JP" altLang="en-US" sz="1200">
              <a:latin typeface="ＭＳ Ｐゴシック"/>
            </a:rPr>
            <a:t>　今後は、子育て支援住宅の整備により子ども医療費や保育の実施費等の増加が見込まれており、その他経費については抑制し、経常経費の削減に努める。</a:t>
          </a: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106426</xdr:rowOff>
    </xdr:from>
    <xdr:to>
      <xdr:col>24</xdr:col>
      <xdr:colOff>31750</xdr:colOff>
      <xdr:row>74</xdr:row>
      <xdr:rowOff>49276</xdr:rowOff>
    </xdr:to>
    <xdr:cxnSp macro="">
      <xdr:nvCxnSpPr>
        <xdr:cNvPr id="419" name="直線コネクタ 418"/>
        <xdr:cNvCxnSpPr/>
      </xdr:nvCxnSpPr>
      <xdr:spPr>
        <a:xfrm>
          <a:off x="15671800" y="126222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106426</xdr:rowOff>
    </xdr:from>
    <xdr:to>
      <xdr:col>22</xdr:col>
      <xdr:colOff>565150</xdr:colOff>
      <xdr:row>74</xdr:row>
      <xdr:rowOff>94996</xdr:rowOff>
    </xdr:to>
    <xdr:cxnSp macro="">
      <xdr:nvCxnSpPr>
        <xdr:cNvPr id="422" name="直線コネクタ 421"/>
        <xdr:cNvCxnSpPr/>
      </xdr:nvCxnSpPr>
      <xdr:spPr>
        <a:xfrm flipV="1">
          <a:off x="14782800" y="126222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16273</xdr:rowOff>
    </xdr:from>
    <xdr:ext cx="736600" cy="259045"/>
    <xdr:sp macro="" textlink="">
      <xdr:nvSpPr>
        <xdr:cNvPr id="424" name="テキスト ボックス 423"/>
        <xdr:cNvSpPr txBox="1"/>
      </xdr:nvSpPr>
      <xdr:spPr>
        <a:xfrm>
          <a:off x="15290800" y="130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53848</xdr:rowOff>
    </xdr:from>
    <xdr:to>
      <xdr:col>21</xdr:col>
      <xdr:colOff>361950</xdr:colOff>
      <xdr:row>74</xdr:row>
      <xdr:rowOff>94996</xdr:rowOff>
    </xdr:to>
    <xdr:cxnSp macro="">
      <xdr:nvCxnSpPr>
        <xdr:cNvPr id="425" name="直線コネクタ 424"/>
        <xdr:cNvCxnSpPr/>
      </xdr:nvCxnSpPr>
      <xdr:spPr>
        <a:xfrm>
          <a:off x="13893800" y="127411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26416</xdr:rowOff>
    </xdr:from>
    <xdr:to>
      <xdr:col>20</xdr:col>
      <xdr:colOff>158750</xdr:colOff>
      <xdr:row>74</xdr:row>
      <xdr:rowOff>53848</xdr:rowOff>
    </xdr:to>
    <xdr:cxnSp macro="">
      <xdr:nvCxnSpPr>
        <xdr:cNvPr id="428" name="直線コネクタ 427"/>
        <xdr:cNvCxnSpPr/>
      </xdr:nvCxnSpPr>
      <xdr:spPr>
        <a:xfrm>
          <a:off x="13004800" y="12713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169926</xdr:rowOff>
    </xdr:from>
    <xdr:to>
      <xdr:col>24</xdr:col>
      <xdr:colOff>82550</xdr:colOff>
      <xdr:row>74</xdr:row>
      <xdr:rowOff>100076</xdr:rowOff>
    </xdr:to>
    <xdr:sp macro="" textlink="">
      <xdr:nvSpPr>
        <xdr:cNvPr id="438" name="円/楕円 437"/>
        <xdr:cNvSpPr/>
      </xdr:nvSpPr>
      <xdr:spPr>
        <a:xfrm>
          <a:off x="16459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15003</xdr:rowOff>
    </xdr:from>
    <xdr:ext cx="762000" cy="259045"/>
    <xdr:sp macro="" textlink="">
      <xdr:nvSpPr>
        <xdr:cNvPr id="439" name="公債費以外該当値テキスト"/>
        <xdr:cNvSpPr txBox="1"/>
      </xdr:nvSpPr>
      <xdr:spPr>
        <a:xfrm>
          <a:off x="16598900" y="1253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55626</xdr:rowOff>
    </xdr:from>
    <xdr:to>
      <xdr:col>22</xdr:col>
      <xdr:colOff>615950</xdr:colOff>
      <xdr:row>73</xdr:row>
      <xdr:rowOff>157226</xdr:rowOff>
    </xdr:to>
    <xdr:sp macro="" textlink="">
      <xdr:nvSpPr>
        <xdr:cNvPr id="440" name="円/楕円 439"/>
        <xdr:cNvSpPr/>
      </xdr:nvSpPr>
      <xdr:spPr>
        <a:xfrm>
          <a:off x="15621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167403</xdr:rowOff>
    </xdr:from>
    <xdr:ext cx="736600" cy="259045"/>
    <xdr:sp macro="" textlink="">
      <xdr:nvSpPr>
        <xdr:cNvPr id="441" name="テキスト ボックス 440"/>
        <xdr:cNvSpPr txBox="1"/>
      </xdr:nvSpPr>
      <xdr:spPr>
        <a:xfrm>
          <a:off x="15290800" y="1234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44196</xdr:rowOff>
    </xdr:from>
    <xdr:to>
      <xdr:col>21</xdr:col>
      <xdr:colOff>412750</xdr:colOff>
      <xdr:row>74</xdr:row>
      <xdr:rowOff>145796</xdr:rowOff>
    </xdr:to>
    <xdr:sp macro="" textlink="">
      <xdr:nvSpPr>
        <xdr:cNvPr id="442" name="円/楕円 441"/>
        <xdr:cNvSpPr/>
      </xdr:nvSpPr>
      <xdr:spPr>
        <a:xfrm>
          <a:off x="14732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155973</xdr:rowOff>
    </xdr:from>
    <xdr:ext cx="762000" cy="259045"/>
    <xdr:sp macro="" textlink="">
      <xdr:nvSpPr>
        <xdr:cNvPr id="443" name="テキスト ボックス 442"/>
        <xdr:cNvSpPr txBox="1"/>
      </xdr:nvSpPr>
      <xdr:spPr>
        <a:xfrm>
          <a:off x="14401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xdr:rowOff>
    </xdr:from>
    <xdr:to>
      <xdr:col>20</xdr:col>
      <xdr:colOff>209550</xdr:colOff>
      <xdr:row>74</xdr:row>
      <xdr:rowOff>104648</xdr:rowOff>
    </xdr:to>
    <xdr:sp macro="" textlink="">
      <xdr:nvSpPr>
        <xdr:cNvPr id="444" name="円/楕円 443"/>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114825</xdr:rowOff>
    </xdr:from>
    <xdr:ext cx="762000" cy="259045"/>
    <xdr:sp macro="" textlink="">
      <xdr:nvSpPr>
        <xdr:cNvPr id="445" name="テキスト ボックス 444"/>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147066</xdr:rowOff>
    </xdr:from>
    <xdr:to>
      <xdr:col>19</xdr:col>
      <xdr:colOff>6350</xdr:colOff>
      <xdr:row>74</xdr:row>
      <xdr:rowOff>77216</xdr:rowOff>
    </xdr:to>
    <xdr:sp macro="" textlink="">
      <xdr:nvSpPr>
        <xdr:cNvPr id="446" name="円/楕円 445"/>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87393</xdr:rowOff>
    </xdr:from>
    <xdr:ext cx="762000" cy="259045"/>
    <xdr:sp macro="" textlink="">
      <xdr:nvSpPr>
        <xdr:cNvPr id="447" name="テキスト ボックス 446"/>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熊本県甲佐町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42654</xdr:rowOff>
    </xdr:from>
    <xdr:to>
      <xdr:col>4</xdr:col>
      <xdr:colOff>1117600</xdr:colOff>
      <xdr:row>18</xdr:row>
      <xdr:rowOff>104216</xdr:rowOff>
    </xdr:to>
    <xdr:cxnSp macro="">
      <xdr:nvCxnSpPr>
        <xdr:cNvPr id="50" name="直線コネクタ 49"/>
        <xdr:cNvCxnSpPr/>
      </xdr:nvCxnSpPr>
      <xdr:spPr bwMode="auto">
        <a:xfrm flipV="1">
          <a:off x="5003800" y="3176379"/>
          <a:ext cx="647700" cy="6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93929</xdr:rowOff>
    </xdr:from>
    <xdr:to>
      <xdr:col>4</xdr:col>
      <xdr:colOff>469900</xdr:colOff>
      <xdr:row>18</xdr:row>
      <xdr:rowOff>104216</xdr:rowOff>
    </xdr:to>
    <xdr:cxnSp macro="">
      <xdr:nvCxnSpPr>
        <xdr:cNvPr id="53" name="直線コネクタ 52"/>
        <xdr:cNvCxnSpPr/>
      </xdr:nvCxnSpPr>
      <xdr:spPr bwMode="auto">
        <a:xfrm>
          <a:off x="4305300" y="3227654"/>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93929</xdr:rowOff>
    </xdr:from>
    <xdr:to>
      <xdr:col>3</xdr:col>
      <xdr:colOff>904875</xdr:colOff>
      <xdr:row>18</xdr:row>
      <xdr:rowOff>103515</xdr:rowOff>
    </xdr:to>
    <xdr:cxnSp macro="">
      <xdr:nvCxnSpPr>
        <xdr:cNvPr id="56" name="直線コネクタ 55"/>
        <xdr:cNvCxnSpPr/>
      </xdr:nvCxnSpPr>
      <xdr:spPr bwMode="auto">
        <a:xfrm flipV="1">
          <a:off x="3606800" y="3227654"/>
          <a:ext cx="698500" cy="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103515</xdr:rowOff>
    </xdr:from>
    <xdr:to>
      <xdr:col>3</xdr:col>
      <xdr:colOff>206375</xdr:colOff>
      <xdr:row>18</xdr:row>
      <xdr:rowOff>118306</xdr:rowOff>
    </xdr:to>
    <xdr:cxnSp macro="">
      <xdr:nvCxnSpPr>
        <xdr:cNvPr id="59" name="直線コネクタ 58"/>
        <xdr:cNvCxnSpPr/>
      </xdr:nvCxnSpPr>
      <xdr:spPr bwMode="auto">
        <a:xfrm flipV="1">
          <a:off x="2908300" y="3237240"/>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163304</xdr:rowOff>
    </xdr:from>
    <xdr:to>
      <xdr:col>5</xdr:col>
      <xdr:colOff>34925</xdr:colOff>
      <xdr:row>18</xdr:row>
      <xdr:rowOff>93454</xdr:rowOff>
    </xdr:to>
    <xdr:sp macro="" textlink="">
      <xdr:nvSpPr>
        <xdr:cNvPr id="69" name="円/楕円 68"/>
        <xdr:cNvSpPr/>
      </xdr:nvSpPr>
      <xdr:spPr bwMode="auto">
        <a:xfrm>
          <a:off x="5600700" y="312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135381</xdr:rowOff>
    </xdr:from>
    <xdr:ext cx="762000" cy="259045"/>
    <xdr:sp macro="" textlink="">
      <xdr:nvSpPr>
        <xdr:cNvPr id="70" name="人口1人当たり決算額の推移該当値テキスト130"/>
        <xdr:cNvSpPr txBox="1"/>
      </xdr:nvSpPr>
      <xdr:spPr>
        <a:xfrm>
          <a:off x="5740400" y="30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53416</xdr:rowOff>
    </xdr:from>
    <xdr:to>
      <xdr:col>4</xdr:col>
      <xdr:colOff>520700</xdr:colOff>
      <xdr:row>18</xdr:row>
      <xdr:rowOff>155016</xdr:rowOff>
    </xdr:to>
    <xdr:sp macro="" textlink="">
      <xdr:nvSpPr>
        <xdr:cNvPr id="71" name="円/楕円 70"/>
        <xdr:cNvSpPr/>
      </xdr:nvSpPr>
      <xdr:spPr bwMode="auto">
        <a:xfrm>
          <a:off x="4953000" y="318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139793</xdr:rowOff>
    </xdr:from>
    <xdr:ext cx="736600" cy="259045"/>
    <xdr:sp macro="" textlink="">
      <xdr:nvSpPr>
        <xdr:cNvPr id="72" name="テキスト ボックス 71"/>
        <xdr:cNvSpPr txBox="1"/>
      </xdr:nvSpPr>
      <xdr:spPr>
        <a:xfrm>
          <a:off x="4622800" y="3273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43129</xdr:rowOff>
    </xdr:from>
    <xdr:to>
      <xdr:col>3</xdr:col>
      <xdr:colOff>955675</xdr:colOff>
      <xdr:row>18</xdr:row>
      <xdr:rowOff>144729</xdr:rowOff>
    </xdr:to>
    <xdr:sp macro="" textlink="">
      <xdr:nvSpPr>
        <xdr:cNvPr id="73" name="円/楕円 72"/>
        <xdr:cNvSpPr/>
      </xdr:nvSpPr>
      <xdr:spPr bwMode="auto">
        <a:xfrm>
          <a:off x="42545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129506</xdr:rowOff>
    </xdr:from>
    <xdr:ext cx="762000" cy="259045"/>
    <xdr:sp macro="" textlink="">
      <xdr:nvSpPr>
        <xdr:cNvPr id="74" name="テキスト ボックス 73"/>
        <xdr:cNvSpPr txBox="1"/>
      </xdr:nvSpPr>
      <xdr:spPr>
        <a:xfrm>
          <a:off x="39243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93,090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52715</xdr:rowOff>
    </xdr:from>
    <xdr:to>
      <xdr:col>3</xdr:col>
      <xdr:colOff>257175</xdr:colOff>
      <xdr:row>18</xdr:row>
      <xdr:rowOff>154315</xdr:rowOff>
    </xdr:to>
    <xdr:sp macro="" textlink="">
      <xdr:nvSpPr>
        <xdr:cNvPr id="75" name="円/楕円 74"/>
        <xdr:cNvSpPr/>
      </xdr:nvSpPr>
      <xdr:spPr bwMode="auto">
        <a:xfrm>
          <a:off x="3556000" y="318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139092</xdr:rowOff>
    </xdr:from>
    <xdr:ext cx="762000" cy="259045"/>
    <xdr:sp macro="" textlink="">
      <xdr:nvSpPr>
        <xdr:cNvPr id="76" name="テキスト ボックス 75"/>
        <xdr:cNvSpPr txBox="1"/>
      </xdr:nvSpPr>
      <xdr:spPr>
        <a:xfrm>
          <a:off x="3225800" y="327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67506</xdr:rowOff>
    </xdr:from>
    <xdr:to>
      <xdr:col>2</xdr:col>
      <xdr:colOff>692150</xdr:colOff>
      <xdr:row>18</xdr:row>
      <xdr:rowOff>169106</xdr:rowOff>
    </xdr:to>
    <xdr:sp macro="" textlink="">
      <xdr:nvSpPr>
        <xdr:cNvPr id="77" name="円/楕円 76"/>
        <xdr:cNvSpPr/>
      </xdr:nvSpPr>
      <xdr:spPr bwMode="auto">
        <a:xfrm>
          <a:off x="2857500" y="320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153883</xdr:rowOff>
    </xdr:from>
    <xdr:ext cx="762000" cy="259045"/>
    <xdr:sp macro="" textlink="">
      <xdr:nvSpPr>
        <xdr:cNvPr id="78" name="テキスト ボックス 77"/>
        <xdr:cNvSpPr txBox="1"/>
      </xdr:nvSpPr>
      <xdr:spPr>
        <a:xfrm>
          <a:off x="2527300" y="328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15786</xdr:rowOff>
    </xdr:from>
    <xdr:to>
      <xdr:col>4</xdr:col>
      <xdr:colOff>1117600</xdr:colOff>
      <xdr:row>37</xdr:row>
      <xdr:rowOff>137721</xdr:rowOff>
    </xdr:to>
    <xdr:cxnSp macro="">
      <xdr:nvCxnSpPr>
        <xdr:cNvPr id="110" name="直線コネクタ 109"/>
        <xdr:cNvCxnSpPr/>
      </xdr:nvCxnSpPr>
      <xdr:spPr bwMode="auto">
        <a:xfrm flipV="1">
          <a:off x="5003800" y="7140486"/>
          <a:ext cx="647700" cy="12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23695</xdr:rowOff>
    </xdr:from>
    <xdr:to>
      <xdr:col>4</xdr:col>
      <xdr:colOff>469900</xdr:colOff>
      <xdr:row>37</xdr:row>
      <xdr:rowOff>137721</xdr:rowOff>
    </xdr:to>
    <xdr:cxnSp macro="">
      <xdr:nvCxnSpPr>
        <xdr:cNvPr id="113" name="直線コネクタ 112"/>
        <xdr:cNvCxnSpPr/>
      </xdr:nvCxnSpPr>
      <xdr:spPr bwMode="auto">
        <a:xfrm>
          <a:off x="4305300" y="7148395"/>
          <a:ext cx="698500" cy="11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27019</xdr:rowOff>
    </xdr:from>
    <xdr:ext cx="736600" cy="259045"/>
    <xdr:sp macro="" textlink="">
      <xdr:nvSpPr>
        <xdr:cNvPr id="115" name="テキスト ボックス 114"/>
        <xdr:cNvSpPr txBox="1"/>
      </xdr:nvSpPr>
      <xdr:spPr>
        <a:xfrm>
          <a:off x="4622800" y="663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153243</xdr:rowOff>
    </xdr:from>
    <xdr:to>
      <xdr:col>3</xdr:col>
      <xdr:colOff>904875</xdr:colOff>
      <xdr:row>37</xdr:row>
      <xdr:rowOff>23695</xdr:rowOff>
    </xdr:to>
    <xdr:cxnSp macro="">
      <xdr:nvCxnSpPr>
        <xdr:cNvPr id="116" name="直線コネクタ 115"/>
        <xdr:cNvCxnSpPr/>
      </xdr:nvCxnSpPr>
      <xdr:spPr bwMode="auto">
        <a:xfrm>
          <a:off x="3606800" y="7106493"/>
          <a:ext cx="698500" cy="4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85235</xdr:rowOff>
    </xdr:from>
    <xdr:to>
      <xdr:col>3</xdr:col>
      <xdr:colOff>206375</xdr:colOff>
      <xdr:row>36</xdr:row>
      <xdr:rowOff>153243</xdr:rowOff>
    </xdr:to>
    <xdr:cxnSp macro="">
      <xdr:nvCxnSpPr>
        <xdr:cNvPr id="119" name="直線コネクタ 118"/>
        <xdr:cNvCxnSpPr/>
      </xdr:nvCxnSpPr>
      <xdr:spPr bwMode="auto">
        <a:xfrm>
          <a:off x="2908300" y="7038485"/>
          <a:ext cx="698500" cy="6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136436</xdr:rowOff>
    </xdr:from>
    <xdr:to>
      <xdr:col>5</xdr:col>
      <xdr:colOff>34925</xdr:colOff>
      <xdr:row>37</xdr:row>
      <xdr:rowOff>66586</xdr:rowOff>
    </xdr:to>
    <xdr:sp macro="" textlink="">
      <xdr:nvSpPr>
        <xdr:cNvPr id="129" name="円/楕円 128"/>
        <xdr:cNvSpPr/>
      </xdr:nvSpPr>
      <xdr:spPr bwMode="auto">
        <a:xfrm>
          <a:off x="5600700" y="708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108513</xdr:rowOff>
    </xdr:from>
    <xdr:ext cx="762000" cy="259045"/>
    <xdr:sp macro="" textlink="">
      <xdr:nvSpPr>
        <xdr:cNvPr id="130" name="人口1人当たり決算額の推移該当値テキスト445"/>
        <xdr:cNvSpPr txBox="1"/>
      </xdr:nvSpPr>
      <xdr:spPr>
        <a:xfrm>
          <a:off x="5740400" y="706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86921</xdr:rowOff>
    </xdr:from>
    <xdr:to>
      <xdr:col>4</xdr:col>
      <xdr:colOff>520700</xdr:colOff>
      <xdr:row>37</xdr:row>
      <xdr:rowOff>188521</xdr:rowOff>
    </xdr:to>
    <xdr:sp macro="" textlink="">
      <xdr:nvSpPr>
        <xdr:cNvPr id="131" name="円/楕円 130"/>
        <xdr:cNvSpPr/>
      </xdr:nvSpPr>
      <xdr:spPr bwMode="auto">
        <a:xfrm>
          <a:off x="4953000" y="721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173298</xdr:rowOff>
    </xdr:from>
    <xdr:ext cx="736600" cy="259045"/>
    <xdr:sp macro="" textlink="">
      <xdr:nvSpPr>
        <xdr:cNvPr id="132" name="テキスト ボックス 131"/>
        <xdr:cNvSpPr txBox="1"/>
      </xdr:nvSpPr>
      <xdr:spPr>
        <a:xfrm>
          <a:off x="4622800" y="7297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144345</xdr:rowOff>
    </xdr:from>
    <xdr:to>
      <xdr:col>3</xdr:col>
      <xdr:colOff>955675</xdr:colOff>
      <xdr:row>37</xdr:row>
      <xdr:rowOff>74495</xdr:rowOff>
    </xdr:to>
    <xdr:sp macro="" textlink="">
      <xdr:nvSpPr>
        <xdr:cNvPr id="133" name="円/楕円 132"/>
        <xdr:cNvSpPr/>
      </xdr:nvSpPr>
      <xdr:spPr bwMode="auto">
        <a:xfrm>
          <a:off x="4254500" y="7097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59272</xdr:rowOff>
    </xdr:from>
    <xdr:ext cx="762000" cy="259045"/>
    <xdr:sp macro="" textlink="">
      <xdr:nvSpPr>
        <xdr:cNvPr id="134" name="テキスト ボックス 133"/>
        <xdr:cNvSpPr txBox="1"/>
      </xdr:nvSpPr>
      <xdr:spPr>
        <a:xfrm>
          <a:off x="3924300" y="718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102443</xdr:rowOff>
    </xdr:from>
    <xdr:to>
      <xdr:col>3</xdr:col>
      <xdr:colOff>257175</xdr:colOff>
      <xdr:row>37</xdr:row>
      <xdr:rowOff>32593</xdr:rowOff>
    </xdr:to>
    <xdr:sp macro="" textlink="">
      <xdr:nvSpPr>
        <xdr:cNvPr id="135" name="円/楕円 134"/>
        <xdr:cNvSpPr/>
      </xdr:nvSpPr>
      <xdr:spPr bwMode="auto">
        <a:xfrm>
          <a:off x="3556000" y="705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17370</xdr:rowOff>
    </xdr:from>
    <xdr:ext cx="762000" cy="259045"/>
    <xdr:sp macro="" textlink="">
      <xdr:nvSpPr>
        <xdr:cNvPr id="136" name="テキスト ボックス 135"/>
        <xdr:cNvSpPr txBox="1"/>
      </xdr:nvSpPr>
      <xdr:spPr>
        <a:xfrm>
          <a:off x="3225800" y="714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34435</xdr:rowOff>
    </xdr:from>
    <xdr:to>
      <xdr:col>2</xdr:col>
      <xdr:colOff>692150</xdr:colOff>
      <xdr:row>36</xdr:row>
      <xdr:rowOff>136035</xdr:rowOff>
    </xdr:to>
    <xdr:sp macro="" textlink="">
      <xdr:nvSpPr>
        <xdr:cNvPr id="137" name="円/楕円 136"/>
        <xdr:cNvSpPr/>
      </xdr:nvSpPr>
      <xdr:spPr bwMode="auto">
        <a:xfrm>
          <a:off x="2857500" y="698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120812</xdr:rowOff>
    </xdr:from>
    <xdr:ext cx="762000" cy="259045"/>
    <xdr:sp macro="" textlink="">
      <xdr:nvSpPr>
        <xdr:cNvPr id="138" name="テキスト ボックス 137"/>
        <xdr:cNvSpPr txBox="1"/>
      </xdr:nvSpPr>
      <xdr:spPr>
        <a:xfrm>
          <a:off x="2527300" y="707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熊本県甲佐町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10,972
10,928
57.93
11,277,167
10,329,644
558,369
3,470,198
8,580,062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6251</xdr:rowOff>
    </xdr:from>
    <xdr:to>
      <xdr:col>6</xdr:col>
      <xdr:colOff>511175</xdr:colOff>
      <xdr:row>38</xdr:row>
      <xdr:rowOff>44412</xdr:rowOff>
    </xdr:to>
    <xdr:cxnSp macro="">
      <xdr:nvCxnSpPr>
        <xdr:cNvPr id="61" name="直線コネクタ 60"/>
        <xdr:cNvCxnSpPr/>
      </xdr:nvCxnSpPr>
      <xdr:spPr>
        <a:xfrm flipV="1">
          <a:off x="3797300" y="6521351"/>
          <a:ext cx="8382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27739</xdr:rowOff>
    </xdr:from>
    <xdr:to>
      <xdr:col>5</xdr:col>
      <xdr:colOff>358775</xdr:colOff>
      <xdr:row>38</xdr:row>
      <xdr:rowOff>44412</xdr:rowOff>
    </xdr:to>
    <xdr:cxnSp macro="">
      <xdr:nvCxnSpPr>
        <xdr:cNvPr id="64" name="直線コネクタ 63"/>
        <xdr:cNvCxnSpPr/>
      </xdr:nvCxnSpPr>
      <xdr:spPr>
        <a:xfrm>
          <a:off x="2908300" y="6542839"/>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24612</xdr:rowOff>
    </xdr:from>
    <xdr:ext cx="534377" cy="259045"/>
    <xdr:sp macro="" textlink="">
      <xdr:nvSpPr>
        <xdr:cNvPr id="66" name="テキスト ボックス 65"/>
        <xdr:cNvSpPr txBox="1"/>
      </xdr:nvSpPr>
      <xdr:spPr>
        <a:xfrm>
          <a:off x="3530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27739</xdr:rowOff>
    </xdr:from>
    <xdr:to>
      <xdr:col>4</xdr:col>
      <xdr:colOff>155575</xdr:colOff>
      <xdr:row>38</xdr:row>
      <xdr:rowOff>37302</xdr:rowOff>
    </xdr:to>
    <xdr:cxnSp macro="">
      <xdr:nvCxnSpPr>
        <xdr:cNvPr id="67" name="直線コネクタ 66"/>
        <xdr:cNvCxnSpPr/>
      </xdr:nvCxnSpPr>
      <xdr:spPr>
        <a:xfrm flipV="1">
          <a:off x="2019300" y="6542839"/>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37302</xdr:rowOff>
    </xdr:from>
    <xdr:to>
      <xdr:col>2</xdr:col>
      <xdr:colOff>638175</xdr:colOff>
      <xdr:row>38</xdr:row>
      <xdr:rowOff>60383</xdr:rowOff>
    </xdr:to>
    <xdr:cxnSp macro="">
      <xdr:nvCxnSpPr>
        <xdr:cNvPr id="70" name="直線コネクタ 69"/>
        <xdr:cNvCxnSpPr/>
      </xdr:nvCxnSpPr>
      <xdr:spPr>
        <a:xfrm flipV="1">
          <a:off x="1130300" y="6552402"/>
          <a:ext cx="889000" cy="2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126901</xdr:rowOff>
    </xdr:from>
    <xdr:to>
      <xdr:col>6</xdr:col>
      <xdr:colOff>561975</xdr:colOff>
      <xdr:row>38</xdr:row>
      <xdr:rowOff>57051</xdr:rowOff>
    </xdr:to>
    <xdr:sp macro="" textlink="">
      <xdr:nvSpPr>
        <xdr:cNvPr id="80" name="円/楕円 79"/>
        <xdr:cNvSpPr/>
      </xdr:nvSpPr>
      <xdr:spPr>
        <a:xfrm>
          <a:off x="4584700" y="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105328</xdr:rowOff>
    </xdr:from>
    <xdr:ext cx="534377" cy="259045"/>
    <xdr:sp macro="" textlink="">
      <xdr:nvSpPr>
        <xdr:cNvPr id="81" name="人件費該当値テキスト"/>
        <xdr:cNvSpPr txBox="1"/>
      </xdr:nvSpPr>
      <xdr:spPr>
        <a:xfrm>
          <a:off x="4686300" y="644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77,513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165062</xdr:rowOff>
    </xdr:from>
    <xdr:to>
      <xdr:col>5</xdr:col>
      <xdr:colOff>409575</xdr:colOff>
      <xdr:row>38</xdr:row>
      <xdr:rowOff>95212</xdr:rowOff>
    </xdr:to>
    <xdr:sp macro="" textlink="">
      <xdr:nvSpPr>
        <xdr:cNvPr id="82" name="円/楕円 81"/>
        <xdr:cNvSpPr/>
      </xdr:nvSpPr>
      <xdr:spPr>
        <a:xfrm>
          <a:off x="3746500" y="65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86339</xdr:rowOff>
    </xdr:from>
    <xdr:ext cx="534377" cy="259045"/>
    <xdr:sp macro="" textlink="">
      <xdr:nvSpPr>
        <xdr:cNvPr id="83" name="テキスト ボックス 82"/>
        <xdr:cNvSpPr txBox="1"/>
      </xdr:nvSpPr>
      <xdr:spPr>
        <a:xfrm>
          <a:off x="3530111" y="66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148389</xdr:rowOff>
    </xdr:from>
    <xdr:to>
      <xdr:col>4</xdr:col>
      <xdr:colOff>206375</xdr:colOff>
      <xdr:row>38</xdr:row>
      <xdr:rowOff>78539</xdr:rowOff>
    </xdr:to>
    <xdr:sp macro="" textlink="">
      <xdr:nvSpPr>
        <xdr:cNvPr id="84" name="円/楕円 83"/>
        <xdr:cNvSpPr/>
      </xdr:nvSpPr>
      <xdr:spPr>
        <a:xfrm>
          <a:off x="2857500" y="64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69666</xdr:rowOff>
    </xdr:from>
    <xdr:ext cx="534377" cy="259045"/>
    <xdr:sp macro="" textlink="">
      <xdr:nvSpPr>
        <xdr:cNvPr id="85" name="テキスト ボックス 84"/>
        <xdr:cNvSpPr txBox="1"/>
      </xdr:nvSpPr>
      <xdr:spPr>
        <a:xfrm>
          <a:off x="2641111" y="65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157952</xdr:rowOff>
    </xdr:from>
    <xdr:to>
      <xdr:col>3</xdr:col>
      <xdr:colOff>3175</xdr:colOff>
      <xdr:row>38</xdr:row>
      <xdr:rowOff>88102</xdr:rowOff>
    </xdr:to>
    <xdr:sp macro="" textlink="">
      <xdr:nvSpPr>
        <xdr:cNvPr id="86" name="円/楕円 85"/>
        <xdr:cNvSpPr/>
      </xdr:nvSpPr>
      <xdr:spPr>
        <a:xfrm>
          <a:off x="1968500" y="65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79229</xdr:rowOff>
    </xdr:from>
    <xdr:ext cx="534377" cy="259045"/>
    <xdr:sp macro="" textlink="">
      <xdr:nvSpPr>
        <xdr:cNvPr id="87" name="テキスト ボックス 86"/>
        <xdr:cNvSpPr txBox="1"/>
      </xdr:nvSpPr>
      <xdr:spPr>
        <a:xfrm>
          <a:off x="1752111" y="659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9583</xdr:rowOff>
    </xdr:from>
    <xdr:to>
      <xdr:col>1</xdr:col>
      <xdr:colOff>485775</xdr:colOff>
      <xdr:row>38</xdr:row>
      <xdr:rowOff>111183</xdr:rowOff>
    </xdr:to>
    <xdr:sp macro="" textlink="">
      <xdr:nvSpPr>
        <xdr:cNvPr id="88" name="円/楕円 87"/>
        <xdr:cNvSpPr/>
      </xdr:nvSpPr>
      <xdr:spPr>
        <a:xfrm>
          <a:off x="1079500" y="65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102310</xdr:rowOff>
    </xdr:from>
    <xdr:ext cx="534377" cy="259045"/>
    <xdr:sp macro="" textlink="">
      <xdr:nvSpPr>
        <xdr:cNvPr id="89" name="テキスト ボックス 88"/>
        <xdr:cNvSpPr txBox="1"/>
      </xdr:nvSpPr>
      <xdr:spPr>
        <a:xfrm>
          <a:off x="863111" y="66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38572</xdr:rowOff>
    </xdr:from>
    <xdr:to>
      <xdr:col>6</xdr:col>
      <xdr:colOff>511175</xdr:colOff>
      <xdr:row>57</xdr:row>
      <xdr:rowOff>62978</xdr:rowOff>
    </xdr:to>
    <xdr:cxnSp macro="">
      <xdr:nvCxnSpPr>
        <xdr:cNvPr id="116" name="直線コネクタ 115"/>
        <xdr:cNvCxnSpPr/>
      </xdr:nvCxnSpPr>
      <xdr:spPr>
        <a:xfrm flipV="1">
          <a:off x="3797300" y="8611072"/>
          <a:ext cx="838200" cy="12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62978</xdr:rowOff>
    </xdr:from>
    <xdr:to>
      <xdr:col>5</xdr:col>
      <xdr:colOff>358775</xdr:colOff>
      <xdr:row>57</xdr:row>
      <xdr:rowOff>88196</xdr:rowOff>
    </xdr:to>
    <xdr:cxnSp macro="">
      <xdr:nvCxnSpPr>
        <xdr:cNvPr id="119" name="直線コネクタ 118"/>
        <xdr:cNvCxnSpPr/>
      </xdr:nvCxnSpPr>
      <xdr:spPr>
        <a:xfrm flipV="1">
          <a:off x="2908300" y="9835628"/>
          <a:ext cx="8890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88196</xdr:rowOff>
    </xdr:from>
    <xdr:to>
      <xdr:col>4</xdr:col>
      <xdr:colOff>155575</xdr:colOff>
      <xdr:row>57</xdr:row>
      <xdr:rowOff>113731</xdr:rowOff>
    </xdr:to>
    <xdr:cxnSp macro="">
      <xdr:nvCxnSpPr>
        <xdr:cNvPr id="122" name="直線コネクタ 121"/>
        <xdr:cNvCxnSpPr/>
      </xdr:nvCxnSpPr>
      <xdr:spPr>
        <a:xfrm flipV="1">
          <a:off x="2019300" y="9860846"/>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106580</xdr:rowOff>
    </xdr:from>
    <xdr:to>
      <xdr:col>2</xdr:col>
      <xdr:colOff>638175</xdr:colOff>
      <xdr:row>57</xdr:row>
      <xdr:rowOff>113731</xdr:rowOff>
    </xdr:to>
    <xdr:cxnSp macro="">
      <xdr:nvCxnSpPr>
        <xdr:cNvPr id="125" name="直線コネクタ 124"/>
        <xdr:cNvCxnSpPr/>
      </xdr:nvCxnSpPr>
      <xdr:spPr>
        <a:xfrm>
          <a:off x="1130300" y="9879230"/>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159222</xdr:rowOff>
    </xdr:from>
    <xdr:to>
      <xdr:col>6</xdr:col>
      <xdr:colOff>561975</xdr:colOff>
      <xdr:row>50</xdr:row>
      <xdr:rowOff>89372</xdr:rowOff>
    </xdr:to>
    <xdr:sp macro="" textlink="">
      <xdr:nvSpPr>
        <xdr:cNvPr id="135" name="円/楕円 134"/>
        <xdr:cNvSpPr/>
      </xdr:nvSpPr>
      <xdr:spPr>
        <a:xfrm>
          <a:off x="4584700" y="85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112249</xdr:rowOff>
    </xdr:from>
    <xdr:ext cx="599010" cy="259045"/>
    <xdr:sp macro="" textlink="">
      <xdr:nvSpPr>
        <xdr:cNvPr id="136" name="物件費該当値テキスト"/>
        <xdr:cNvSpPr txBox="1"/>
      </xdr:nvSpPr>
      <xdr:spPr>
        <a:xfrm>
          <a:off x="4686300" y="85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12178</xdr:rowOff>
    </xdr:from>
    <xdr:to>
      <xdr:col>5</xdr:col>
      <xdr:colOff>409575</xdr:colOff>
      <xdr:row>57</xdr:row>
      <xdr:rowOff>113778</xdr:rowOff>
    </xdr:to>
    <xdr:sp macro="" textlink="">
      <xdr:nvSpPr>
        <xdr:cNvPr id="137" name="円/楕円 136"/>
        <xdr:cNvSpPr/>
      </xdr:nvSpPr>
      <xdr:spPr>
        <a:xfrm>
          <a:off x="3746500" y="97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104905</xdr:rowOff>
    </xdr:from>
    <xdr:ext cx="534377" cy="259045"/>
    <xdr:sp macro="" textlink="">
      <xdr:nvSpPr>
        <xdr:cNvPr id="138" name="テキスト ボックス 137"/>
        <xdr:cNvSpPr txBox="1"/>
      </xdr:nvSpPr>
      <xdr:spPr>
        <a:xfrm>
          <a:off x="3530111" y="98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37396</xdr:rowOff>
    </xdr:from>
    <xdr:to>
      <xdr:col>4</xdr:col>
      <xdr:colOff>206375</xdr:colOff>
      <xdr:row>57</xdr:row>
      <xdr:rowOff>138996</xdr:rowOff>
    </xdr:to>
    <xdr:sp macro="" textlink="">
      <xdr:nvSpPr>
        <xdr:cNvPr id="139" name="円/楕円 138"/>
        <xdr:cNvSpPr/>
      </xdr:nvSpPr>
      <xdr:spPr>
        <a:xfrm>
          <a:off x="2857500" y="98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130123</xdr:rowOff>
    </xdr:from>
    <xdr:ext cx="534377" cy="259045"/>
    <xdr:sp macro="" textlink="">
      <xdr:nvSpPr>
        <xdr:cNvPr id="140" name="テキスト ボックス 139"/>
        <xdr:cNvSpPr txBox="1"/>
      </xdr:nvSpPr>
      <xdr:spPr>
        <a:xfrm>
          <a:off x="2641111" y="99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62931</xdr:rowOff>
    </xdr:from>
    <xdr:to>
      <xdr:col>3</xdr:col>
      <xdr:colOff>3175</xdr:colOff>
      <xdr:row>57</xdr:row>
      <xdr:rowOff>164531</xdr:rowOff>
    </xdr:to>
    <xdr:sp macro="" textlink="">
      <xdr:nvSpPr>
        <xdr:cNvPr id="141" name="円/楕円 140"/>
        <xdr:cNvSpPr/>
      </xdr:nvSpPr>
      <xdr:spPr>
        <a:xfrm>
          <a:off x="19685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155658</xdr:rowOff>
    </xdr:from>
    <xdr:ext cx="534377" cy="259045"/>
    <xdr:sp macro="" textlink="">
      <xdr:nvSpPr>
        <xdr:cNvPr id="142" name="テキスト ボックス 141"/>
        <xdr:cNvSpPr txBox="1"/>
      </xdr:nvSpPr>
      <xdr:spPr>
        <a:xfrm>
          <a:off x="1752111" y="99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55780</xdr:rowOff>
    </xdr:from>
    <xdr:to>
      <xdr:col>1</xdr:col>
      <xdr:colOff>485775</xdr:colOff>
      <xdr:row>57</xdr:row>
      <xdr:rowOff>157380</xdr:rowOff>
    </xdr:to>
    <xdr:sp macro="" textlink="">
      <xdr:nvSpPr>
        <xdr:cNvPr id="143" name="円/楕円 142"/>
        <xdr:cNvSpPr/>
      </xdr:nvSpPr>
      <xdr:spPr>
        <a:xfrm>
          <a:off x="1079500" y="98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148507</xdr:rowOff>
    </xdr:from>
    <xdr:ext cx="534377" cy="259045"/>
    <xdr:sp macro="" textlink="">
      <xdr:nvSpPr>
        <xdr:cNvPr id="144" name="テキスト ボックス 143"/>
        <xdr:cNvSpPr txBox="1"/>
      </xdr:nvSpPr>
      <xdr:spPr>
        <a:xfrm>
          <a:off x="863111" y="992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143266</xdr:rowOff>
    </xdr:from>
    <xdr:to>
      <xdr:col>6</xdr:col>
      <xdr:colOff>511175</xdr:colOff>
      <xdr:row>77</xdr:row>
      <xdr:rowOff>150307</xdr:rowOff>
    </xdr:to>
    <xdr:cxnSp macro="">
      <xdr:nvCxnSpPr>
        <xdr:cNvPr id="171" name="直線コネクタ 170"/>
        <xdr:cNvCxnSpPr/>
      </xdr:nvCxnSpPr>
      <xdr:spPr>
        <a:xfrm flipV="1">
          <a:off x="3797300" y="13344916"/>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150307</xdr:rowOff>
    </xdr:from>
    <xdr:to>
      <xdr:col>5</xdr:col>
      <xdr:colOff>358775</xdr:colOff>
      <xdr:row>77</xdr:row>
      <xdr:rowOff>168732</xdr:rowOff>
    </xdr:to>
    <xdr:cxnSp macro="">
      <xdr:nvCxnSpPr>
        <xdr:cNvPr id="174" name="直線コネクタ 173"/>
        <xdr:cNvCxnSpPr/>
      </xdr:nvCxnSpPr>
      <xdr:spPr>
        <a:xfrm flipV="1">
          <a:off x="2908300" y="1335195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159268</xdr:rowOff>
    </xdr:from>
    <xdr:to>
      <xdr:col>4</xdr:col>
      <xdr:colOff>155575</xdr:colOff>
      <xdr:row>77</xdr:row>
      <xdr:rowOff>168732</xdr:rowOff>
    </xdr:to>
    <xdr:cxnSp macro="">
      <xdr:nvCxnSpPr>
        <xdr:cNvPr id="177" name="直線コネクタ 176"/>
        <xdr:cNvCxnSpPr/>
      </xdr:nvCxnSpPr>
      <xdr:spPr>
        <a:xfrm>
          <a:off x="2019300" y="1336091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158902</xdr:rowOff>
    </xdr:from>
    <xdr:to>
      <xdr:col>2</xdr:col>
      <xdr:colOff>638175</xdr:colOff>
      <xdr:row>77</xdr:row>
      <xdr:rowOff>159268</xdr:rowOff>
    </xdr:to>
    <xdr:cxnSp macro="">
      <xdr:nvCxnSpPr>
        <xdr:cNvPr id="180" name="直線コネクタ 179"/>
        <xdr:cNvCxnSpPr/>
      </xdr:nvCxnSpPr>
      <xdr:spPr>
        <a:xfrm>
          <a:off x="1130300" y="1336055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92466</xdr:rowOff>
    </xdr:from>
    <xdr:to>
      <xdr:col>6</xdr:col>
      <xdr:colOff>561975</xdr:colOff>
      <xdr:row>78</xdr:row>
      <xdr:rowOff>22616</xdr:rowOff>
    </xdr:to>
    <xdr:sp macro="" textlink="">
      <xdr:nvSpPr>
        <xdr:cNvPr id="190" name="円/楕円 189"/>
        <xdr:cNvSpPr/>
      </xdr:nvSpPr>
      <xdr:spPr>
        <a:xfrm>
          <a:off x="45847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70893</xdr:rowOff>
    </xdr:from>
    <xdr:ext cx="469744" cy="259045"/>
    <xdr:sp macro="" textlink="">
      <xdr:nvSpPr>
        <xdr:cNvPr id="191" name="維持補修費該当値テキスト"/>
        <xdr:cNvSpPr txBox="1"/>
      </xdr:nvSpPr>
      <xdr:spPr>
        <a:xfrm>
          <a:off x="4686300" y="1327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99507</xdr:rowOff>
    </xdr:from>
    <xdr:to>
      <xdr:col>5</xdr:col>
      <xdr:colOff>409575</xdr:colOff>
      <xdr:row>78</xdr:row>
      <xdr:rowOff>29657</xdr:rowOff>
    </xdr:to>
    <xdr:sp macro="" textlink="">
      <xdr:nvSpPr>
        <xdr:cNvPr id="192" name="円/楕円 191"/>
        <xdr:cNvSpPr/>
      </xdr:nvSpPr>
      <xdr:spPr>
        <a:xfrm>
          <a:off x="3746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20784</xdr:rowOff>
    </xdr:from>
    <xdr:ext cx="469744" cy="259045"/>
    <xdr:sp macro="" textlink="">
      <xdr:nvSpPr>
        <xdr:cNvPr id="193" name="テキスト ボックス 192"/>
        <xdr:cNvSpPr txBox="1"/>
      </xdr:nvSpPr>
      <xdr:spPr>
        <a:xfrm>
          <a:off x="3562427"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117932</xdr:rowOff>
    </xdr:from>
    <xdr:to>
      <xdr:col>4</xdr:col>
      <xdr:colOff>206375</xdr:colOff>
      <xdr:row>78</xdr:row>
      <xdr:rowOff>48082</xdr:rowOff>
    </xdr:to>
    <xdr:sp macro="" textlink="">
      <xdr:nvSpPr>
        <xdr:cNvPr id="194" name="円/楕円 193"/>
        <xdr:cNvSpPr/>
      </xdr:nvSpPr>
      <xdr:spPr>
        <a:xfrm>
          <a:off x="2857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39209</xdr:rowOff>
    </xdr:from>
    <xdr:ext cx="469744" cy="259045"/>
    <xdr:sp macro="" textlink="">
      <xdr:nvSpPr>
        <xdr:cNvPr id="195" name="テキスト ボックス 194"/>
        <xdr:cNvSpPr txBox="1"/>
      </xdr:nvSpPr>
      <xdr:spPr>
        <a:xfrm>
          <a:off x="2673427" y="134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108468</xdr:rowOff>
    </xdr:from>
    <xdr:to>
      <xdr:col>3</xdr:col>
      <xdr:colOff>3175</xdr:colOff>
      <xdr:row>78</xdr:row>
      <xdr:rowOff>38618</xdr:rowOff>
    </xdr:to>
    <xdr:sp macro="" textlink="">
      <xdr:nvSpPr>
        <xdr:cNvPr id="196" name="円/楕円 195"/>
        <xdr:cNvSpPr/>
      </xdr:nvSpPr>
      <xdr:spPr>
        <a:xfrm>
          <a:off x="1968500" y="133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29745</xdr:rowOff>
    </xdr:from>
    <xdr:ext cx="469744" cy="259045"/>
    <xdr:sp macro="" textlink="">
      <xdr:nvSpPr>
        <xdr:cNvPr id="197" name="テキスト ボックス 196"/>
        <xdr:cNvSpPr txBox="1"/>
      </xdr:nvSpPr>
      <xdr:spPr>
        <a:xfrm>
          <a:off x="1784427" y="1340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108102</xdr:rowOff>
    </xdr:from>
    <xdr:to>
      <xdr:col>1</xdr:col>
      <xdr:colOff>485775</xdr:colOff>
      <xdr:row>78</xdr:row>
      <xdr:rowOff>38252</xdr:rowOff>
    </xdr:to>
    <xdr:sp macro="" textlink="">
      <xdr:nvSpPr>
        <xdr:cNvPr id="198" name="円/楕円 197"/>
        <xdr:cNvSpPr/>
      </xdr:nvSpPr>
      <xdr:spPr>
        <a:xfrm>
          <a:off x="1079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29379</xdr:rowOff>
    </xdr:from>
    <xdr:ext cx="469744" cy="259045"/>
    <xdr:sp macro="" textlink="">
      <xdr:nvSpPr>
        <xdr:cNvPr id="199" name="テキスト ボックス 198"/>
        <xdr:cNvSpPr txBox="1"/>
      </xdr:nvSpPr>
      <xdr:spPr>
        <a:xfrm>
          <a:off x="895427" y="134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114684</xdr:rowOff>
    </xdr:from>
    <xdr:to>
      <xdr:col>6</xdr:col>
      <xdr:colOff>511175</xdr:colOff>
      <xdr:row>91</xdr:row>
      <xdr:rowOff>51233</xdr:rowOff>
    </xdr:to>
    <xdr:cxnSp macro="">
      <xdr:nvCxnSpPr>
        <xdr:cNvPr id="231" name="直線コネクタ 230"/>
        <xdr:cNvCxnSpPr/>
      </xdr:nvCxnSpPr>
      <xdr:spPr>
        <a:xfrm flipV="1">
          <a:off x="3797300" y="15545184"/>
          <a:ext cx="838200" cy="10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51233</xdr:rowOff>
    </xdr:from>
    <xdr:to>
      <xdr:col>5</xdr:col>
      <xdr:colOff>358775</xdr:colOff>
      <xdr:row>91</xdr:row>
      <xdr:rowOff>75464</xdr:rowOff>
    </xdr:to>
    <xdr:cxnSp macro="">
      <xdr:nvCxnSpPr>
        <xdr:cNvPr id="234" name="直線コネクタ 233"/>
        <xdr:cNvCxnSpPr/>
      </xdr:nvCxnSpPr>
      <xdr:spPr>
        <a:xfrm flipV="1">
          <a:off x="2908300" y="1565318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43651</xdr:rowOff>
    </xdr:from>
    <xdr:ext cx="534377" cy="259045"/>
    <xdr:sp macro="" textlink="">
      <xdr:nvSpPr>
        <xdr:cNvPr id="236" name="テキスト ボックス 235"/>
        <xdr:cNvSpPr txBox="1"/>
      </xdr:nvSpPr>
      <xdr:spPr>
        <a:xfrm>
          <a:off x="3530111" y="165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75464</xdr:rowOff>
    </xdr:from>
    <xdr:to>
      <xdr:col>4</xdr:col>
      <xdr:colOff>155575</xdr:colOff>
      <xdr:row>92</xdr:row>
      <xdr:rowOff>37140</xdr:rowOff>
    </xdr:to>
    <xdr:cxnSp macro="">
      <xdr:nvCxnSpPr>
        <xdr:cNvPr id="237" name="直線コネクタ 236"/>
        <xdr:cNvCxnSpPr/>
      </xdr:nvCxnSpPr>
      <xdr:spPr>
        <a:xfrm flipV="1">
          <a:off x="2019300" y="15677414"/>
          <a:ext cx="889000" cy="13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37140</xdr:rowOff>
    </xdr:from>
    <xdr:to>
      <xdr:col>2</xdr:col>
      <xdr:colOff>638175</xdr:colOff>
      <xdr:row>92</xdr:row>
      <xdr:rowOff>88951</xdr:rowOff>
    </xdr:to>
    <xdr:cxnSp macro="">
      <xdr:nvCxnSpPr>
        <xdr:cNvPr id="240" name="直線コネクタ 239"/>
        <xdr:cNvCxnSpPr/>
      </xdr:nvCxnSpPr>
      <xdr:spPr>
        <a:xfrm flipV="1">
          <a:off x="1130300" y="15810540"/>
          <a:ext cx="8890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63884</xdr:rowOff>
    </xdr:from>
    <xdr:to>
      <xdr:col>6</xdr:col>
      <xdr:colOff>561975</xdr:colOff>
      <xdr:row>90</xdr:row>
      <xdr:rowOff>165484</xdr:rowOff>
    </xdr:to>
    <xdr:sp macro="" textlink="">
      <xdr:nvSpPr>
        <xdr:cNvPr id="250" name="円/楕円 249"/>
        <xdr:cNvSpPr/>
      </xdr:nvSpPr>
      <xdr:spPr>
        <a:xfrm>
          <a:off x="4584700" y="154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86761</xdr:rowOff>
    </xdr:from>
    <xdr:ext cx="599010" cy="259045"/>
    <xdr:sp macro="" textlink="">
      <xdr:nvSpPr>
        <xdr:cNvPr id="251" name="扶助費該当値テキスト"/>
        <xdr:cNvSpPr txBox="1"/>
      </xdr:nvSpPr>
      <xdr:spPr>
        <a:xfrm>
          <a:off x="4686300" y="1534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113,532</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433</xdr:rowOff>
    </xdr:from>
    <xdr:to>
      <xdr:col>5</xdr:col>
      <xdr:colOff>409575</xdr:colOff>
      <xdr:row>91</xdr:row>
      <xdr:rowOff>102033</xdr:rowOff>
    </xdr:to>
    <xdr:sp macro="" textlink="">
      <xdr:nvSpPr>
        <xdr:cNvPr id="252" name="円/楕円 251"/>
        <xdr:cNvSpPr/>
      </xdr:nvSpPr>
      <xdr:spPr>
        <a:xfrm>
          <a:off x="3746500" y="156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118560</xdr:rowOff>
    </xdr:from>
    <xdr:ext cx="599010" cy="259045"/>
    <xdr:sp macro="" textlink="">
      <xdr:nvSpPr>
        <xdr:cNvPr id="253" name="テキスト ボックス 252"/>
        <xdr:cNvSpPr txBox="1"/>
      </xdr:nvSpPr>
      <xdr:spPr>
        <a:xfrm>
          <a:off x="3497794" y="153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106,918</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24664</xdr:rowOff>
    </xdr:from>
    <xdr:to>
      <xdr:col>4</xdr:col>
      <xdr:colOff>206375</xdr:colOff>
      <xdr:row>91</xdr:row>
      <xdr:rowOff>126264</xdr:rowOff>
    </xdr:to>
    <xdr:sp macro="" textlink="">
      <xdr:nvSpPr>
        <xdr:cNvPr id="254" name="円/楕円 253"/>
        <xdr:cNvSpPr/>
      </xdr:nvSpPr>
      <xdr:spPr>
        <a:xfrm>
          <a:off x="2857500" y="156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142791</xdr:rowOff>
    </xdr:from>
    <xdr:ext cx="599010" cy="259045"/>
    <xdr:sp macro="" textlink="">
      <xdr:nvSpPr>
        <xdr:cNvPr id="255" name="テキスト ボックス 254"/>
        <xdr:cNvSpPr txBox="1"/>
      </xdr:nvSpPr>
      <xdr:spPr>
        <a:xfrm>
          <a:off x="2608794" y="1540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157790</xdr:rowOff>
    </xdr:from>
    <xdr:to>
      <xdr:col>3</xdr:col>
      <xdr:colOff>3175</xdr:colOff>
      <xdr:row>92</xdr:row>
      <xdr:rowOff>87940</xdr:rowOff>
    </xdr:to>
    <xdr:sp macro="" textlink="">
      <xdr:nvSpPr>
        <xdr:cNvPr id="256" name="円/楕円 255"/>
        <xdr:cNvSpPr/>
      </xdr:nvSpPr>
      <xdr:spPr>
        <a:xfrm>
          <a:off x="1968500" y="157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104467</xdr:rowOff>
    </xdr:from>
    <xdr:ext cx="534377" cy="259045"/>
    <xdr:sp macro="" textlink="">
      <xdr:nvSpPr>
        <xdr:cNvPr id="257" name="テキスト ボックス 256"/>
        <xdr:cNvSpPr txBox="1"/>
      </xdr:nvSpPr>
      <xdr:spPr>
        <a:xfrm>
          <a:off x="1752111" y="155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97,281</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38151</xdr:rowOff>
    </xdr:from>
    <xdr:to>
      <xdr:col>1</xdr:col>
      <xdr:colOff>485775</xdr:colOff>
      <xdr:row>92</xdr:row>
      <xdr:rowOff>139751</xdr:rowOff>
    </xdr:to>
    <xdr:sp macro="" textlink="">
      <xdr:nvSpPr>
        <xdr:cNvPr id="258" name="円/楕円 257"/>
        <xdr:cNvSpPr/>
      </xdr:nvSpPr>
      <xdr:spPr>
        <a:xfrm>
          <a:off x="1079500" y="158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156278</xdr:rowOff>
    </xdr:from>
    <xdr:ext cx="534377" cy="259045"/>
    <xdr:sp macro="" textlink="">
      <xdr:nvSpPr>
        <xdr:cNvPr id="259" name="テキスト ボックス 258"/>
        <xdr:cNvSpPr txBox="1"/>
      </xdr:nvSpPr>
      <xdr:spPr>
        <a:xfrm>
          <a:off x="863111" y="155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54106</xdr:rowOff>
    </xdr:from>
    <xdr:to>
      <xdr:col>15</xdr:col>
      <xdr:colOff>180975</xdr:colOff>
      <xdr:row>37</xdr:row>
      <xdr:rowOff>32572</xdr:rowOff>
    </xdr:to>
    <xdr:cxnSp macro="">
      <xdr:nvCxnSpPr>
        <xdr:cNvPr id="290" name="直線コネクタ 289"/>
        <xdr:cNvCxnSpPr/>
      </xdr:nvCxnSpPr>
      <xdr:spPr>
        <a:xfrm flipV="1">
          <a:off x="9639300" y="6054856"/>
          <a:ext cx="838200" cy="3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32572</xdr:rowOff>
    </xdr:from>
    <xdr:to>
      <xdr:col>14</xdr:col>
      <xdr:colOff>28575</xdr:colOff>
      <xdr:row>37</xdr:row>
      <xdr:rowOff>85548</xdr:rowOff>
    </xdr:to>
    <xdr:cxnSp macro="">
      <xdr:nvCxnSpPr>
        <xdr:cNvPr id="293" name="直線コネクタ 292"/>
        <xdr:cNvCxnSpPr/>
      </xdr:nvCxnSpPr>
      <xdr:spPr>
        <a:xfrm flipV="1">
          <a:off x="8750300" y="6376222"/>
          <a:ext cx="889000" cy="5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169667</xdr:rowOff>
    </xdr:from>
    <xdr:ext cx="534377" cy="259045"/>
    <xdr:sp macro="" textlink="">
      <xdr:nvSpPr>
        <xdr:cNvPr id="295" name="テキスト ボックス 294"/>
        <xdr:cNvSpPr txBox="1"/>
      </xdr:nvSpPr>
      <xdr:spPr>
        <a:xfrm>
          <a:off x="9372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85548</xdr:rowOff>
    </xdr:from>
    <xdr:to>
      <xdr:col>12</xdr:col>
      <xdr:colOff>511175</xdr:colOff>
      <xdr:row>37</xdr:row>
      <xdr:rowOff>100087</xdr:rowOff>
    </xdr:to>
    <xdr:cxnSp macro="">
      <xdr:nvCxnSpPr>
        <xdr:cNvPr id="296" name="直線コネクタ 295"/>
        <xdr:cNvCxnSpPr/>
      </xdr:nvCxnSpPr>
      <xdr:spPr>
        <a:xfrm flipV="1">
          <a:off x="7861300" y="6429198"/>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100087</xdr:rowOff>
    </xdr:from>
    <xdr:to>
      <xdr:col>11</xdr:col>
      <xdr:colOff>307975</xdr:colOff>
      <xdr:row>37</xdr:row>
      <xdr:rowOff>140497</xdr:rowOff>
    </xdr:to>
    <xdr:cxnSp macro="">
      <xdr:nvCxnSpPr>
        <xdr:cNvPr id="299" name="直線コネクタ 298"/>
        <xdr:cNvCxnSpPr/>
      </xdr:nvCxnSpPr>
      <xdr:spPr>
        <a:xfrm flipV="1">
          <a:off x="6972300" y="6443737"/>
          <a:ext cx="889000" cy="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3306</xdr:rowOff>
    </xdr:from>
    <xdr:to>
      <xdr:col>15</xdr:col>
      <xdr:colOff>231775</xdr:colOff>
      <xdr:row>35</xdr:row>
      <xdr:rowOff>104906</xdr:rowOff>
    </xdr:to>
    <xdr:sp macro="" textlink="">
      <xdr:nvSpPr>
        <xdr:cNvPr id="309" name="円/楕円 308"/>
        <xdr:cNvSpPr/>
      </xdr:nvSpPr>
      <xdr:spPr>
        <a:xfrm>
          <a:off x="10426700" y="60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26183</xdr:rowOff>
    </xdr:from>
    <xdr:ext cx="599010" cy="259045"/>
    <xdr:sp macro="" textlink="">
      <xdr:nvSpPr>
        <xdr:cNvPr id="310" name="補助費等該当値テキスト"/>
        <xdr:cNvSpPr txBox="1"/>
      </xdr:nvSpPr>
      <xdr:spPr>
        <a:xfrm>
          <a:off x="10528300" y="585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153222</xdr:rowOff>
    </xdr:from>
    <xdr:to>
      <xdr:col>14</xdr:col>
      <xdr:colOff>79375</xdr:colOff>
      <xdr:row>37</xdr:row>
      <xdr:rowOff>83372</xdr:rowOff>
    </xdr:to>
    <xdr:sp macro="" textlink="">
      <xdr:nvSpPr>
        <xdr:cNvPr id="311" name="円/楕円 310"/>
        <xdr:cNvSpPr/>
      </xdr:nvSpPr>
      <xdr:spPr>
        <a:xfrm>
          <a:off x="9588500" y="63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74499</xdr:rowOff>
    </xdr:from>
    <xdr:ext cx="534377" cy="259045"/>
    <xdr:sp macro="" textlink="">
      <xdr:nvSpPr>
        <xdr:cNvPr id="312" name="テキスト ボックス 311"/>
        <xdr:cNvSpPr txBox="1"/>
      </xdr:nvSpPr>
      <xdr:spPr>
        <a:xfrm>
          <a:off x="9372111" y="64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34748</xdr:rowOff>
    </xdr:from>
    <xdr:to>
      <xdr:col>12</xdr:col>
      <xdr:colOff>561975</xdr:colOff>
      <xdr:row>37</xdr:row>
      <xdr:rowOff>136348</xdr:rowOff>
    </xdr:to>
    <xdr:sp macro="" textlink="">
      <xdr:nvSpPr>
        <xdr:cNvPr id="313" name="円/楕円 312"/>
        <xdr:cNvSpPr/>
      </xdr:nvSpPr>
      <xdr:spPr>
        <a:xfrm>
          <a:off x="8699500" y="63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127475</xdr:rowOff>
    </xdr:from>
    <xdr:ext cx="534377" cy="259045"/>
    <xdr:sp macro="" textlink="">
      <xdr:nvSpPr>
        <xdr:cNvPr id="314" name="テキスト ボックス 313"/>
        <xdr:cNvSpPr txBox="1"/>
      </xdr:nvSpPr>
      <xdr:spPr>
        <a:xfrm>
          <a:off x="8483111" y="6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49287</xdr:rowOff>
    </xdr:from>
    <xdr:to>
      <xdr:col>11</xdr:col>
      <xdr:colOff>358775</xdr:colOff>
      <xdr:row>37</xdr:row>
      <xdr:rowOff>150887</xdr:rowOff>
    </xdr:to>
    <xdr:sp macro="" textlink="">
      <xdr:nvSpPr>
        <xdr:cNvPr id="315" name="円/楕円 314"/>
        <xdr:cNvSpPr/>
      </xdr:nvSpPr>
      <xdr:spPr>
        <a:xfrm>
          <a:off x="7810500" y="63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142014</xdr:rowOff>
    </xdr:from>
    <xdr:ext cx="534377" cy="259045"/>
    <xdr:sp macro="" textlink="">
      <xdr:nvSpPr>
        <xdr:cNvPr id="316" name="テキスト ボックス 315"/>
        <xdr:cNvSpPr txBox="1"/>
      </xdr:nvSpPr>
      <xdr:spPr>
        <a:xfrm>
          <a:off x="7594111" y="648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89697</xdr:rowOff>
    </xdr:from>
    <xdr:to>
      <xdr:col>10</xdr:col>
      <xdr:colOff>155575</xdr:colOff>
      <xdr:row>38</xdr:row>
      <xdr:rowOff>19847</xdr:rowOff>
    </xdr:to>
    <xdr:sp macro="" textlink="">
      <xdr:nvSpPr>
        <xdr:cNvPr id="317" name="円/楕円 316"/>
        <xdr:cNvSpPr/>
      </xdr:nvSpPr>
      <xdr:spPr>
        <a:xfrm>
          <a:off x="6921500" y="64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10974</xdr:rowOff>
    </xdr:from>
    <xdr:ext cx="534377" cy="259045"/>
    <xdr:sp macro="" textlink="">
      <xdr:nvSpPr>
        <xdr:cNvPr id="318" name="テキスト ボックス 317"/>
        <xdr:cNvSpPr txBox="1"/>
      </xdr:nvSpPr>
      <xdr:spPr>
        <a:xfrm>
          <a:off x="6705111" y="652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37716</xdr:rowOff>
    </xdr:from>
    <xdr:to>
      <xdr:col>15</xdr:col>
      <xdr:colOff>180975</xdr:colOff>
      <xdr:row>58</xdr:row>
      <xdr:rowOff>42551</xdr:rowOff>
    </xdr:to>
    <xdr:cxnSp macro="">
      <xdr:nvCxnSpPr>
        <xdr:cNvPr id="347" name="直線コネクタ 346"/>
        <xdr:cNvCxnSpPr/>
      </xdr:nvCxnSpPr>
      <xdr:spPr>
        <a:xfrm>
          <a:off x="9639300" y="9981816"/>
          <a:ext cx="8382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90780</xdr:rowOff>
    </xdr:from>
    <xdr:to>
      <xdr:col>14</xdr:col>
      <xdr:colOff>28575</xdr:colOff>
      <xdr:row>58</xdr:row>
      <xdr:rowOff>37716</xdr:rowOff>
    </xdr:to>
    <xdr:cxnSp macro="">
      <xdr:nvCxnSpPr>
        <xdr:cNvPr id="350" name="直線コネクタ 349"/>
        <xdr:cNvCxnSpPr/>
      </xdr:nvCxnSpPr>
      <xdr:spPr>
        <a:xfrm>
          <a:off x="8750300" y="9863430"/>
          <a:ext cx="889000" cy="1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90035</xdr:rowOff>
    </xdr:from>
    <xdr:to>
      <xdr:col>12</xdr:col>
      <xdr:colOff>511175</xdr:colOff>
      <xdr:row>57</xdr:row>
      <xdr:rowOff>90780</xdr:rowOff>
    </xdr:to>
    <xdr:cxnSp macro="">
      <xdr:nvCxnSpPr>
        <xdr:cNvPr id="353" name="直線コネクタ 352"/>
        <xdr:cNvCxnSpPr/>
      </xdr:nvCxnSpPr>
      <xdr:spPr>
        <a:xfrm>
          <a:off x="7861300" y="9862685"/>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45906</xdr:rowOff>
    </xdr:from>
    <xdr:to>
      <xdr:col>11</xdr:col>
      <xdr:colOff>307975</xdr:colOff>
      <xdr:row>57</xdr:row>
      <xdr:rowOff>90035</xdr:rowOff>
    </xdr:to>
    <xdr:cxnSp macro="">
      <xdr:nvCxnSpPr>
        <xdr:cNvPr id="356" name="直線コネクタ 355"/>
        <xdr:cNvCxnSpPr/>
      </xdr:nvCxnSpPr>
      <xdr:spPr>
        <a:xfrm>
          <a:off x="6972300" y="9818556"/>
          <a:ext cx="889000" cy="4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163201</xdr:rowOff>
    </xdr:from>
    <xdr:to>
      <xdr:col>15</xdr:col>
      <xdr:colOff>231775</xdr:colOff>
      <xdr:row>58</xdr:row>
      <xdr:rowOff>93351</xdr:rowOff>
    </xdr:to>
    <xdr:sp macro="" textlink="">
      <xdr:nvSpPr>
        <xdr:cNvPr id="366" name="円/楕円 365"/>
        <xdr:cNvSpPr/>
      </xdr:nvSpPr>
      <xdr:spPr>
        <a:xfrm>
          <a:off x="10426700" y="99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14628</xdr:rowOff>
    </xdr:from>
    <xdr:ext cx="534377" cy="259045"/>
    <xdr:sp macro="" textlink="">
      <xdr:nvSpPr>
        <xdr:cNvPr id="367" name="普通建設事業費該当値テキスト"/>
        <xdr:cNvSpPr txBox="1"/>
      </xdr:nvSpPr>
      <xdr:spPr>
        <a:xfrm>
          <a:off x="10528300" y="97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158366</xdr:rowOff>
    </xdr:from>
    <xdr:to>
      <xdr:col>14</xdr:col>
      <xdr:colOff>79375</xdr:colOff>
      <xdr:row>58</xdr:row>
      <xdr:rowOff>88516</xdr:rowOff>
    </xdr:to>
    <xdr:sp macro="" textlink="">
      <xdr:nvSpPr>
        <xdr:cNvPr id="368" name="円/楕円 367"/>
        <xdr:cNvSpPr/>
      </xdr:nvSpPr>
      <xdr:spPr>
        <a:xfrm>
          <a:off x="9588500" y="99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79643</xdr:rowOff>
    </xdr:from>
    <xdr:ext cx="534377" cy="259045"/>
    <xdr:sp macro="" textlink="">
      <xdr:nvSpPr>
        <xdr:cNvPr id="369" name="テキスト ボックス 368"/>
        <xdr:cNvSpPr txBox="1"/>
      </xdr:nvSpPr>
      <xdr:spPr>
        <a:xfrm>
          <a:off x="9372111" y="100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39980</xdr:rowOff>
    </xdr:from>
    <xdr:to>
      <xdr:col>12</xdr:col>
      <xdr:colOff>561975</xdr:colOff>
      <xdr:row>57</xdr:row>
      <xdr:rowOff>141580</xdr:rowOff>
    </xdr:to>
    <xdr:sp macro="" textlink="">
      <xdr:nvSpPr>
        <xdr:cNvPr id="370" name="円/楕円 369"/>
        <xdr:cNvSpPr/>
      </xdr:nvSpPr>
      <xdr:spPr>
        <a:xfrm>
          <a:off x="8699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158107</xdr:rowOff>
    </xdr:from>
    <xdr:ext cx="599010" cy="259045"/>
    <xdr:sp macro="" textlink="">
      <xdr:nvSpPr>
        <xdr:cNvPr id="371" name="テキスト ボックス 370"/>
        <xdr:cNvSpPr txBox="1"/>
      </xdr:nvSpPr>
      <xdr:spPr>
        <a:xfrm>
          <a:off x="8450794" y="958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39235</xdr:rowOff>
    </xdr:from>
    <xdr:to>
      <xdr:col>11</xdr:col>
      <xdr:colOff>358775</xdr:colOff>
      <xdr:row>57</xdr:row>
      <xdr:rowOff>140835</xdr:rowOff>
    </xdr:to>
    <xdr:sp macro="" textlink="">
      <xdr:nvSpPr>
        <xdr:cNvPr id="372" name="円/楕円 371"/>
        <xdr:cNvSpPr/>
      </xdr:nvSpPr>
      <xdr:spPr>
        <a:xfrm>
          <a:off x="7810500" y="9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157362</xdr:rowOff>
    </xdr:from>
    <xdr:ext cx="599010" cy="259045"/>
    <xdr:sp macro="" textlink="">
      <xdr:nvSpPr>
        <xdr:cNvPr id="373" name="テキスト ボックス 372"/>
        <xdr:cNvSpPr txBox="1"/>
      </xdr:nvSpPr>
      <xdr:spPr>
        <a:xfrm>
          <a:off x="7561794" y="95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166556</xdr:rowOff>
    </xdr:from>
    <xdr:to>
      <xdr:col>10</xdr:col>
      <xdr:colOff>155575</xdr:colOff>
      <xdr:row>57</xdr:row>
      <xdr:rowOff>96706</xdr:rowOff>
    </xdr:to>
    <xdr:sp macro="" textlink="">
      <xdr:nvSpPr>
        <xdr:cNvPr id="374" name="円/楕円 373"/>
        <xdr:cNvSpPr/>
      </xdr:nvSpPr>
      <xdr:spPr>
        <a:xfrm>
          <a:off x="6921500" y="97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113233</xdr:rowOff>
    </xdr:from>
    <xdr:ext cx="599010" cy="259045"/>
    <xdr:sp macro="" textlink="">
      <xdr:nvSpPr>
        <xdr:cNvPr id="375" name="テキスト ボックス 374"/>
        <xdr:cNvSpPr txBox="1"/>
      </xdr:nvSpPr>
      <xdr:spPr>
        <a:xfrm>
          <a:off x="6672794" y="954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39847</xdr:rowOff>
    </xdr:from>
    <xdr:to>
      <xdr:col>15</xdr:col>
      <xdr:colOff>180975</xdr:colOff>
      <xdr:row>77</xdr:row>
      <xdr:rowOff>159085</xdr:rowOff>
    </xdr:to>
    <xdr:cxnSp macro="">
      <xdr:nvCxnSpPr>
        <xdr:cNvPr id="400" name="直線コネクタ 399"/>
        <xdr:cNvCxnSpPr/>
      </xdr:nvCxnSpPr>
      <xdr:spPr>
        <a:xfrm>
          <a:off x="9639300" y="13070047"/>
          <a:ext cx="838200" cy="29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939</xdr:rowOff>
    </xdr:from>
    <xdr:to>
      <xdr:col>14</xdr:col>
      <xdr:colOff>28575</xdr:colOff>
      <xdr:row>76</xdr:row>
      <xdr:rowOff>39847</xdr:rowOff>
    </xdr:to>
    <xdr:cxnSp macro="">
      <xdr:nvCxnSpPr>
        <xdr:cNvPr id="403" name="直線コネクタ 402"/>
        <xdr:cNvCxnSpPr/>
      </xdr:nvCxnSpPr>
      <xdr:spPr>
        <a:xfrm>
          <a:off x="8750300" y="13031139"/>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108285</xdr:rowOff>
    </xdr:from>
    <xdr:to>
      <xdr:col>15</xdr:col>
      <xdr:colOff>231775</xdr:colOff>
      <xdr:row>78</xdr:row>
      <xdr:rowOff>38435</xdr:rowOff>
    </xdr:to>
    <xdr:sp macro="" textlink="">
      <xdr:nvSpPr>
        <xdr:cNvPr id="413" name="円/楕円 412"/>
        <xdr:cNvSpPr/>
      </xdr:nvSpPr>
      <xdr:spPr>
        <a:xfrm>
          <a:off x="10426700" y="133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23212</xdr:rowOff>
    </xdr:from>
    <xdr:ext cx="469744" cy="259045"/>
    <xdr:sp macro="" textlink="">
      <xdr:nvSpPr>
        <xdr:cNvPr id="414" name="普通建設事業費 （ うち新規整備　）該当値テキスト"/>
        <xdr:cNvSpPr txBox="1"/>
      </xdr:nvSpPr>
      <xdr:spPr>
        <a:xfrm>
          <a:off x="10528300" y="1322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160497</xdr:rowOff>
    </xdr:from>
    <xdr:to>
      <xdr:col>14</xdr:col>
      <xdr:colOff>79375</xdr:colOff>
      <xdr:row>76</xdr:row>
      <xdr:rowOff>90647</xdr:rowOff>
    </xdr:to>
    <xdr:sp macro="" textlink="">
      <xdr:nvSpPr>
        <xdr:cNvPr id="415" name="円/楕円 414"/>
        <xdr:cNvSpPr/>
      </xdr:nvSpPr>
      <xdr:spPr>
        <a:xfrm>
          <a:off x="9588500" y="130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81774</xdr:rowOff>
    </xdr:from>
    <xdr:ext cx="534377" cy="259045"/>
    <xdr:sp macro="" textlink="">
      <xdr:nvSpPr>
        <xdr:cNvPr id="416" name="テキスト ボックス 415"/>
        <xdr:cNvSpPr txBox="1"/>
      </xdr:nvSpPr>
      <xdr:spPr>
        <a:xfrm>
          <a:off x="9372111" y="131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121589</xdr:rowOff>
    </xdr:from>
    <xdr:to>
      <xdr:col>12</xdr:col>
      <xdr:colOff>561975</xdr:colOff>
      <xdr:row>76</xdr:row>
      <xdr:rowOff>51739</xdr:rowOff>
    </xdr:to>
    <xdr:sp macro="" textlink="">
      <xdr:nvSpPr>
        <xdr:cNvPr id="417" name="円/楕円 416"/>
        <xdr:cNvSpPr/>
      </xdr:nvSpPr>
      <xdr:spPr>
        <a:xfrm>
          <a:off x="8699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68266</xdr:rowOff>
    </xdr:from>
    <xdr:ext cx="534377" cy="259045"/>
    <xdr:sp macro="" textlink="">
      <xdr:nvSpPr>
        <xdr:cNvPr id="418" name="テキスト ボックス 417"/>
        <xdr:cNvSpPr txBox="1"/>
      </xdr:nvSpPr>
      <xdr:spPr>
        <a:xfrm>
          <a:off x="8483111" y="12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865</xdr:rowOff>
    </xdr:from>
    <xdr:to>
      <xdr:col>15</xdr:col>
      <xdr:colOff>180975</xdr:colOff>
      <xdr:row>98</xdr:row>
      <xdr:rowOff>93929</xdr:rowOff>
    </xdr:to>
    <xdr:cxnSp macro="">
      <xdr:nvCxnSpPr>
        <xdr:cNvPr id="445" name="直線コネクタ 444"/>
        <xdr:cNvCxnSpPr/>
      </xdr:nvCxnSpPr>
      <xdr:spPr>
        <a:xfrm flipV="1">
          <a:off x="9639300" y="16802965"/>
          <a:ext cx="838200" cy="9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124710</xdr:rowOff>
    </xdr:from>
    <xdr:to>
      <xdr:col>14</xdr:col>
      <xdr:colOff>28575</xdr:colOff>
      <xdr:row>98</xdr:row>
      <xdr:rowOff>93929</xdr:rowOff>
    </xdr:to>
    <xdr:cxnSp macro="">
      <xdr:nvCxnSpPr>
        <xdr:cNvPr id="448" name="直線コネクタ 447"/>
        <xdr:cNvCxnSpPr/>
      </xdr:nvCxnSpPr>
      <xdr:spPr>
        <a:xfrm>
          <a:off x="8750300" y="16755360"/>
          <a:ext cx="889000" cy="1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121515</xdr:rowOff>
    </xdr:from>
    <xdr:to>
      <xdr:col>15</xdr:col>
      <xdr:colOff>231775</xdr:colOff>
      <xdr:row>98</xdr:row>
      <xdr:rowOff>51665</xdr:rowOff>
    </xdr:to>
    <xdr:sp macro="" textlink="">
      <xdr:nvSpPr>
        <xdr:cNvPr id="458" name="円/楕円 457"/>
        <xdr:cNvSpPr/>
      </xdr:nvSpPr>
      <xdr:spPr>
        <a:xfrm>
          <a:off x="10426700" y="167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144392</xdr:rowOff>
    </xdr:from>
    <xdr:ext cx="534377" cy="259045"/>
    <xdr:sp macro="" textlink="">
      <xdr:nvSpPr>
        <xdr:cNvPr id="459" name="普通建設事業費 （ うち更新整備　）該当値テキスト"/>
        <xdr:cNvSpPr txBox="1"/>
      </xdr:nvSpPr>
      <xdr:spPr>
        <a:xfrm>
          <a:off x="10528300" y="166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43129</xdr:rowOff>
    </xdr:from>
    <xdr:to>
      <xdr:col>14</xdr:col>
      <xdr:colOff>79375</xdr:colOff>
      <xdr:row>98</xdr:row>
      <xdr:rowOff>144729</xdr:rowOff>
    </xdr:to>
    <xdr:sp macro="" textlink="">
      <xdr:nvSpPr>
        <xdr:cNvPr id="460" name="円/楕円 459"/>
        <xdr:cNvSpPr/>
      </xdr:nvSpPr>
      <xdr:spPr>
        <a:xfrm>
          <a:off x="9588500" y="168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135856</xdr:rowOff>
    </xdr:from>
    <xdr:ext cx="534377" cy="259045"/>
    <xdr:sp macro="" textlink="">
      <xdr:nvSpPr>
        <xdr:cNvPr id="461" name="テキスト ボックス 460"/>
        <xdr:cNvSpPr txBox="1"/>
      </xdr:nvSpPr>
      <xdr:spPr>
        <a:xfrm>
          <a:off x="9372111" y="169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73910</xdr:rowOff>
    </xdr:from>
    <xdr:to>
      <xdr:col>12</xdr:col>
      <xdr:colOff>561975</xdr:colOff>
      <xdr:row>98</xdr:row>
      <xdr:rowOff>4060</xdr:rowOff>
    </xdr:to>
    <xdr:sp macro="" textlink="">
      <xdr:nvSpPr>
        <xdr:cNvPr id="462" name="円/楕円 461"/>
        <xdr:cNvSpPr/>
      </xdr:nvSpPr>
      <xdr:spPr>
        <a:xfrm>
          <a:off x="8699500" y="167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20587</xdr:rowOff>
    </xdr:from>
    <xdr:ext cx="534377" cy="259045"/>
    <xdr:sp macro="" textlink="">
      <xdr:nvSpPr>
        <xdr:cNvPr id="463" name="テキスト ボックス 462"/>
        <xdr:cNvSpPr txBox="1"/>
      </xdr:nvSpPr>
      <xdr:spPr>
        <a:xfrm>
          <a:off x="8483111" y="164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29</xdr:row>
      <xdr:rowOff>135375</xdr:rowOff>
    </xdr:from>
    <xdr:to>
      <xdr:col>23</xdr:col>
      <xdr:colOff>517525</xdr:colOff>
      <xdr:row>38</xdr:row>
      <xdr:rowOff>146634</xdr:rowOff>
    </xdr:to>
    <xdr:cxnSp macro="">
      <xdr:nvCxnSpPr>
        <xdr:cNvPr id="492" name="直線コネクタ 491"/>
        <xdr:cNvCxnSpPr/>
      </xdr:nvCxnSpPr>
      <xdr:spPr>
        <a:xfrm flipV="1">
          <a:off x="15481300" y="5107425"/>
          <a:ext cx="838200" cy="155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146634</xdr:rowOff>
    </xdr:from>
    <xdr:to>
      <xdr:col>22</xdr:col>
      <xdr:colOff>365125</xdr:colOff>
      <xdr:row>39</xdr:row>
      <xdr:rowOff>44450</xdr:rowOff>
    </xdr:to>
    <xdr:cxnSp macro="">
      <xdr:nvCxnSpPr>
        <xdr:cNvPr id="495" name="直線コネクタ 494"/>
        <xdr:cNvCxnSpPr/>
      </xdr:nvCxnSpPr>
      <xdr:spPr>
        <a:xfrm flipV="1">
          <a:off x="14592300" y="6661734"/>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30638</xdr:rowOff>
    </xdr:from>
    <xdr:to>
      <xdr:col>19</xdr:col>
      <xdr:colOff>644525</xdr:colOff>
      <xdr:row>39</xdr:row>
      <xdr:rowOff>44450</xdr:rowOff>
    </xdr:to>
    <xdr:cxnSp macro="">
      <xdr:nvCxnSpPr>
        <xdr:cNvPr id="501" name="直線コネクタ 500"/>
        <xdr:cNvCxnSpPr/>
      </xdr:nvCxnSpPr>
      <xdr:spPr>
        <a:xfrm>
          <a:off x="12814300" y="6717188"/>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84575</xdr:rowOff>
    </xdr:from>
    <xdr:to>
      <xdr:col>23</xdr:col>
      <xdr:colOff>568325</xdr:colOff>
      <xdr:row>30</xdr:row>
      <xdr:rowOff>14725</xdr:rowOff>
    </xdr:to>
    <xdr:sp macro="" textlink="">
      <xdr:nvSpPr>
        <xdr:cNvPr id="511" name="円/楕円 510"/>
        <xdr:cNvSpPr/>
      </xdr:nvSpPr>
      <xdr:spPr>
        <a:xfrm>
          <a:off x="16268700" y="50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37602</xdr:rowOff>
    </xdr:from>
    <xdr:ext cx="534377" cy="259045"/>
    <xdr:sp macro="" textlink="">
      <xdr:nvSpPr>
        <xdr:cNvPr id="512" name="災害復旧事業費該当値テキスト"/>
        <xdr:cNvSpPr txBox="1"/>
      </xdr:nvSpPr>
      <xdr:spPr>
        <a:xfrm>
          <a:off x="16370300" y="50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95834</xdr:rowOff>
    </xdr:from>
    <xdr:to>
      <xdr:col>22</xdr:col>
      <xdr:colOff>415925</xdr:colOff>
      <xdr:row>39</xdr:row>
      <xdr:rowOff>25984</xdr:rowOff>
    </xdr:to>
    <xdr:sp macro="" textlink="">
      <xdr:nvSpPr>
        <xdr:cNvPr id="513" name="円/楕円 512"/>
        <xdr:cNvSpPr/>
      </xdr:nvSpPr>
      <xdr:spPr>
        <a:xfrm>
          <a:off x="15430500" y="66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17111</xdr:rowOff>
    </xdr:from>
    <xdr:ext cx="469744" cy="259045"/>
    <xdr:sp macro="" textlink="">
      <xdr:nvSpPr>
        <xdr:cNvPr id="514" name="テキスト ボックス 513"/>
        <xdr:cNvSpPr txBox="1"/>
      </xdr:nvSpPr>
      <xdr:spPr>
        <a:xfrm>
          <a:off x="15246427" y="67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151288</xdr:rowOff>
    </xdr:from>
    <xdr:to>
      <xdr:col>18</xdr:col>
      <xdr:colOff>492125</xdr:colOff>
      <xdr:row>39</xdr:row>
      <xdr:rowOff>81438</xdr:rowOff>
    </xdr:to>
    <xdr:sp macro="" textlink="">
      <xdr:nvSpPr>
        <xdr:cNvPr id="519" name="円/楕円 518"/>
        <xdr:cNvSpPr/>
      </xdr:nvSpPr>
      <xdr:spPr>
        <a:xfrm>
          <a:off x="12763500" y="66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72565</xdr:rowOff>
    </xdr:from>
    <xdr:ext cx="378565" cy="259045"/>
    <xdr:sp macro="" textlink="">
      <xdr:nvSpPr>
        <xdr:cNvPr id="520" name="テキスト ボックス 519"/>
        <xdr:cNvSpPr txBox="1"/>
      </xdr:nvSpPr>
      <xdr:spPr>
        <a:xfrm>
          <a:off x="12625017" y="675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149530</xdr:rowOff>
    </xdr:from>
    <xdr:to>
      <xdr:col>23</xdr:col>
      <xdr:colOff>517525</xdr:colOff>
      <xdr:row>76</xdr:row>
      <xdr:rowOff>48450</xdr:rowOff>
    </xdr:to>
    <xdr:cxnSp macro="">
      <xdr:nvCxnSpPr>
        <xdr:cNvPr id="598" name="直線コネクタ 597"/>
        <xdr:cNvCxnSpPr/>
      </xdr:nvCxnSpPr>
      <xdr:spPr>
        <a:xfrm flipV="1">
          <a:off x="15481300" y="13008280"/>
          <a:ext cx="8382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25126</xdr:rowOff>
    </xdr:from>
    <xdr:to>
      <xdr:col>22</xdr:col>
      <xdr:colOff>365125</xdr:colOff>
      <xdr:row>76</xdr:row>
      <xdr:rowOff>48450</xdr:rowOff>
    </xdr:to>
    <xdr:cxnSp macro="">
      <xdr:nvCxnSpPr>
        <xdr:cNvPr id="601" name="直線コネクタ 600"/>
        <xdr:cNvCxnSpPr/>
      </xdr:nvCxnSpPr>
      <xdr:spPr>
        <a:xfrm>
          <a:off x="14592300" y="13055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3" name="テキスト ボックス 602"/>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23915</xdr:rowOff>
    </xdr:from>
    <xdr:to>
      <xdr:col>21</xdr:col>
      <xdr:colOff>161925</xdr:colOff>
      <xdr:row>76</xdr:row>
      <xdr:rowOff>25126</xdr:rowOff>
    </xdr:to>
    <xdr:cxnSp macro="">
      <xdr:nvCxnSpPr>
        <xdr:cNvPr id="604" name="直線コネクタ 603"/>
        <xdr:cNvCxnSpPr/>
      </xdr:nvCxnSpPr>
      <xdr:spPr>
        <a:xfrm>
          <a:off x="13703300" y="1305411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13703</xdr:rowOff>
    </xdr:from>
    <xdr:to>
      <xdr:col>19</xdr:col>
      <xdr:colOff>644525</xdr:colOff>
      <xdr:row>76</xdr:row>
      <xdr:rowOff>23915</xdr:rowOff>
    </xdr:to>
    <xdr:cxnSp macro="">
      <xdr:nvCxnSpPr>
        <xdr:cNvPr id="607" name="直線コネクタ 606"/>
        <xdr:cNvCxnSpPr/>
      </xdr:nvCxnSpPr>
      <xdr:spPr>
        <a:xfrm>
          <a:off x="12814300" y="13043903"/>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98730</xdr:rowOff>
    </xdr:from>
    <xdr:to>
      <xdr:col>23</xdr:col>
      <xdr:colOff>568325</xdr:colOff>
      <xdr:row>76</xdr:row>
      <xdr:rowOff>28879</xdr:rowOff>
    </xdr:to>
    <xdr:sp macro="" textlink="">
      <xdr:nvSpPr>
        <xdr:cNvPr id="617" name="円/楕円 616"/>
        <xdr:cNvSpPr/>
      </xdr:nvSpPr>
      <xdr:spPr>
        <a:xfrm>
          <a:off x="162687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121607</xdr:rowOff>
    </xdr:from>
    <xdr:ext cx="534377" cy="259045"/>
    <xdr:sp macro="" textlink="">
      <xdr:nvSpPr>
        <xdr:cNvPr id="618" name="公債費該当値テキスト"/>
        <xdr:cNvSpPr txBox="1"/>
      </xdr:nvSpPr>
      <xdr:spPr>
        <a:xfrm>
          <a:off x="16370300" y="128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169100</xdr:rowOff>
    </xdr:from>
    <xdr:to>
      <xdr:col>22</xdr:col>
      <xdr:colOff>415925</xdr:colOff>
      <xdr:row>76</xdr:row>
      <xdr:rowOff>99250</xdr:rowOff>
    </xdr:to>
    <xdr:sp macro="" textlink="">
      <xdr:nvSpPr>
        <xdr:cNvPr id="619" name="円/楕円 618"/>
        <xdr:cNvSpPr/>
      </xdr:nvSpPr>
      <xdr:spPr>
        <a:xfrm>
          <a:off x="15430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115778</xdr:rowOff>
    </xdr:from>
    <xdr:ext cx="534377" cy="259045"/>
    <xdr:sp macro="" textlink="">
      <xdr:nvSpPr>
        <xdr:cNvPr id="620" name="テキスト ボックス 619"/>
        <xdr:cNvSpPr txBox="1"/>
      </xdr:nvSpPr>
      <xdr:spPr>
        <a:xfrm>
          <a:off x="15214111" y="128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145776</xdr:rowOff>
    </xdr:from>
    <xdr:to>
      <xdr:col>21</xdr:col>
      <xdr:colOff>212725</xdr:colOff>
      <xdr:row>76</xdr:row>
      <xdr:rowOff>75926</xdr:rowOff>
    </xdr:to>
    <xdr:sp macro="" textlink="">
      <xdr:nvSpPr>
        <xdr:cNvPr id="621" name="円/楕円 620"/>
        <xdr:cNvSpPr/>
      </xdr:nvSpPr>
      <xdr:spPr>
        <a:xfrm>
          <a:off x="145415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92453</xdr:rowOff>
    </xdr:from>
    <xdr:ext cx="534377" cy="259045"/>
    <xdr:sp macro="" textlink="">
      <xdr:nvSpPr>
        <xdr:cNvPr id="622" name="テキスト ボックス 621"/>
        <xdr:cNvSpPr txBox="1"/>
      </xdr:nvSpPr>
      <xdr:spPr>
        <a:xfrm>
          <a:off x="14325111" y="127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144564</xdr:rowOff>
    </xdr:from>
    <xdr:to>
      <xdr:col>20</xdr:col>
      <xdr:colOff>9525</xdr:colOff>
      <xdr:row>76</xdr:row>
      <xdr:rowOff>74715</xdr:rowOff>
    </xdr:to>
    <xdr:sp macro="" textlink="">
      <xdr:nvSpPr>
        <xdr:cNvPr id="623" name="円/楕円 622"/>
        <xdr:cNvSpPr/>
      </xdr:nvSpPr>
      <xdr:spPr>
        <a:xfrm>
          <a:off x="13652500" y="13003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91241</xdr:rowOff>
    </xdr:from>
    <xdr:ext cx="534377" cy="259045"/>
    <xdr:sp macro="" textlink="">
      <xdr:nvSpPr>
        <xdr:cNvPr id="624" name="テキスト ボックス 623"/>
        <xdr:cNvSpPr txBox="1"/>
      </xdr:nvSpPr>
      <xdr:spPr>
        <a:xfrm>
          <a:off x="13436111" y="127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134353</xdr:rowOff>
    </xdr:from>
    <xdr:to>
      <xdr:col>18</xdr:col>
      <xdr:colOff>492125</xdr:colOff>
      <xdr:row>76</xdr:row>
      <xdr:rowOff>64503</xdr:rowOff>
    </xdr:to>
    <xdr:sp macro="" textlink="">
      <xdr:nvSpPr>
        <xdr:cNvPr id="625" name="円/楕円 624"/>
        <xdr:cNvSpPr/>
      </xdr:nvSpPr>
      <xdr:spPr>
        <a:xfrm>
          <a:off x="12763500" y="129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81030</xdr:rowOff>
    </xdr:from>
    <xdr:ext cx="534377" cy="259045"/>
    <xdr:sp macro="" textlink="">
      <xdr:nvSpPr>
        <xdr:cNvPr id="626" name="テキスト ボックス 625"/>
        <xdr:cNvSpPr txBox="1"/>
      </xdr:nvSpPr>
      <xdr:spPr>
        <a:xfrm>
          <a:off x="12547111" y="127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153512</xdr:rowOff>
    </xdr:from>
    <xdr:to>
      <xdr:col>23</xdr:col>
      <xdr:colOff>517525</xdr:colOff>
      <xdr:row>98</xdr:row>
      <xdr:rowOff>165970</xdr:rowOff>
    </xdr:to>
    <xdr:cxnSp macro="">
      <xdr:nvCxnSpPr>
        <xdr:cNvPr id="655" name="直線コネクタ 654"/>
        <xdr:cNvCxnSpPr/>
      </xdr:nvCxnSpPr>
      <xdr:spPr>
        <a:xfrm flipV="1">
          <a:off x="15481300" y="16955612"/>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91123</xdr:rowOff>
    </xdr:from>
    <xdr:to>
      <xdr:col>22</xdr:col>
      <xdr:colOff>365125</xdr:colOff>
      <xdr:row>98</xdr:row>
      <xdr:rowOff>165970</xdr:rowOff>
    </xdr:to>
    <xdr:cxnSp macro="">
      <xdr:nvCxnSpPr>
        <xdr:cNvPr id="658" name="直線コネクタ 657"/>
        <xdr:cNvCxnSpPr/>
      </xdr:nvCxnSpPr>
      <xdr:spPr>
        <a:xfrm>
          <a:off x="14592300" y="16893223"/>
          <a:ext cx="8890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91123</xdr:rowOff>
    </xdr:from>
    <xdr:to>
      <xdr:col>21</xdr:col>
      <xdr:colOff>161925</xdr:colOff>
      <xdr:row>98</xdr:row>
      <xdr:rowOff>108438</xdr:rowOff>
    </xdr:to>
    <xdr:cxnSp macro="">
      <xdr:nvCxnSpPr>
        <xdr:cNvPr id="661" name="直線コネクタ 660"/>
        <xdr:cNvCxnSpPr/>
      </xdr:nvCxnSpPr>
      <xdr:spPr>
        <a:xfrm flipV="1">
          <a:off x="13703300" y="16893223"/>
          <a:ext cx="8890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108438</xdr:rowOff>
    </xdr:from>
    <xdr:to>
      <xdr:col>19</xdr:col>
      <xdr:colOff>644525</xdr:colOff>
      <xdr:row>99</xdr:row>
      <xdr:rowOff>5474</xdr:rowOff>
    </xdr:to>
    <xdr:cxnSp macro="">
      <xdr:nvCxnSpPr>
        <xdr:cNvPr id="664" name="直線コネクタ 663"/>
        <xdr:cNvCxnSpPr/>
      </xdr:nvCxnSpPr>
      <xdr:spPr>
        <a:xfrm flipV="1">
          <a:off x="12814300" y="16910538"/>
          <a:ext cx="889000" cy="6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102712</xdr:rowOff>
    </xdr:from>
    <xdr:to>
      <xdr:col>23</xdr:col>
      <xdr:colOff>568325</xdr:colOff>
      <xdr:row>99</xdr:row>
      <xdr:rowOff>32862</xdr:rowOff>
    </xdr:to>
    <xdr:sp macro="" textlink="">
      <xdr:nvSpPr>
        <xdr:cNvPr id="674" name="円/楕円 673"/>
        <xdr:cNvSpPr/>
      </xdr:nvSpPr>
      <xdr:spPr>
        <a:xfrm>
          <a:off x="16268700" y="169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17639</xdr:rowOff>
    </xdr:from>
    <xdr:ext cx="469744" cy="259045"/>
    <xdr:sp macro="" textlink="">
      <xdr:nvSpPr>
        <xdr:cNvPr id="675" name="積立金該当値テキスト"/>
        <xdr:cNvSpPr txBox="1"/>
      </xdr:nvSpPr>
      <xdr:spPr>
        <a:xfrm>
          <a:off x="16370300" y="1681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115170</xdr:rowOff>
    </xdr:from>
    <xdr:to>
      <xdr:col>22</xdr:col>
      <xdr:colOff>415925</xdr:colOff>
      <xdr:row>99</xdr:row>
      <xdr:rowOff>45320</xdr:rowOff>
    </xdr:to>
    <xdr:sp macro="" textlink="">
      <xdr:nvSpPr>
        <xdr:cNvPr id="676" name="円/楕円 675"/>
        <xdr:cNvSpPr/>
      </xdr:nvSpPr>
      <xdr:spPr>
        <a:xfrm>
          <a:off x="15430500" y="169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36447</xdr:rowOff>
    </xdr:from>
    <xdr:ext cx="469744" cy="259045"/>
    <xdr:sp macro="" textlink="">
      <xdr:nvSpPr>
        <xdr:cNvPr id="677" name="テキスト ボックス 676"/>
        <xdr:cNvSpPr txBox="1"/>
      </xdr:nvSpPr>
      <xdr:spPr>
        <a:xfrm>
          <a:off x="15246427" y="170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40323</xdr:rowOff>
    </xdr:from>
    <xdr:to>
      <xdr:col>21</xdr:col>
      <xdr:colOff>212725</xdr:colOff>
      <xdr:row>98</xdr:row>
      <xdr:rowOff>141923</xdr:rowOff>
    </xdr:to>
    <xdr:sp macro="" textlink="">
      <xdr:nvSpPr>
        <xdr:cNvPr id="678" name="円/楕円 677"/>
        <xdr:cNvSpPr/>
      </xdr:nvSpPr>
      <xdr:spPr>
        <a:xfrm>
          <a:off x="14541500" y="168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133050</xdr:rowOff>
    </xdr:from>
    <xdr:ext cx="469744" cy="259045"/>
    <xdr:sp macro="" textlink="">
      <xdr:nvSpPr>
        <xdr:cNvPr id="679" name="テキスト ボックス 678"/>
        <xdr:cNvSpPr txBox="1"/>
      </xdr:nvSpPr>
      <xdr:spPr>
        <a:xfrm>
          <a:off x="14357427" y="1693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57638</xdr:rowOff>
    </xdr:from>
    <xdr:to>
      <xdr:col>20</xdr:col>
      <xdr:colOff>9525</xdr:colOff>
      <xdr:row>98</xdr:row>
      <xdr:rowOff>159238</xdr:rowOff>
    </xdr:to>
    <xdr:sp macro="" textlink="">
      <xdr:nvSpPr>
        <xdr:cNvPr id="680" name="円/楕円 679"/>
        <xdr:cNvSpPr/>
      </xdr:nvSpPr>
      <xdr:spPr>
        <a:xfrm>
          <a:off x="13652500" y="168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150365</xdr:rowOff>
    </xdr:from>
    <xdr:ext cx="469744" cy="259045"/>
    <xdr:sp macro="" textlink="">
      <xdr:nvSpPr>
        <xdr:cNvPr id="681" name="テキスト ボックス 680"/>
        <xdr:cNvSpPr txBox="1"/>
      </xdr:nvSpPr>
      <xdr:spPr>
        <a:xfrm>
          <a:off x="13468427" y="1695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126124</xdr:rowOff>
    </xdr:from>
    <xdr:to>
      <xdr:col>18</xdr:col>
      <xdr:colOff>492125</xdr:colOff>
      <xdr:row>99</xdr:row>
      <xdr:rowOff>56274</xdr:rowOff>
    </xdr:to>
    <xdr:sp macro="" textlink="">
      <xdr:nvSpPr>
        <xdr:cNvPr id="682" name="円/楕円 681"/>
        <xdr:cNvSpPr/>
      </xdr:nvSpPr>
      <xdr:spPr>
        <a:xfrm>
          <a:off x="12763500" y="169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47401</xdr:rowOff>
    </xdr:from>
    <xdr:ext cx="469744" cy="259045"/>
    <xdr:sp macro="" textlink="">
      <xdr:nvSpPr>
        <xdr:cNvPr id="683" name="テキスト ボックス 682"/>
        <xdr:cNvSpPr txBox="1"/>
      </xdr:nvSpPr>
      <xdr:spPr>
        <a:xfrm>
          <a:off x="12579427" y="170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70485</xdr:rowOff>
    </xdr:from>
    <xdr:to>
      <xdr:col>31</xdr:col>
      <xdr:colOff>85725</xdr:colOff>
      <xdr:row>38</xdr:row>
      <xdr:rowOff>635</xdr:rowOff>
    </xdr:to>
    <xdr:sp macro="" textlink="">
      <xdr:nvSpPr>
        <xdr:cNvPr id="716" name="フローチャート : 判断 715"/>
        <xdr:cNvSpPr/>
      </xdr:nvSpPr>
      <xdr:spPr>
        <a:xfrm>
          <a:off x="21272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17162</xdr:rowOff>
    </xdr:from>
    <xdr:ext cx="469744" cy="259045"/>
    <xdr:sp macro="" textlink="">
      <xdr:nvSpPr>
        <xdr:cNvPr id="717" name="テキスト ボックス 716"/>
        <xdr:cNvSpPr txBox="1"/>
      </xdr:nvSpPr>
      <xdr:spPr>
        <a:xfrm>
          <a:off x="210884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89964</xdr:rowOff>
    </xdr:from>
    <xdr:to>
      <xdr:col>32</xdr:col>
      <xdr:colOff>187325</xdr:colOff>
      <xdr:row>59</xdr:row>
      <xdr:rowOff>98878</xdr:rowOff>
    </xdr:to>
    <xdr:cxnSp macro="">
      <xdr:nvCxnSpPr>
        <xdr:cNvPr id="771" name="直線コネクタ 770"/>
        <xdr:cNvCxnSpPr/>
      </xdr:nvCxnSpPr>
      <xdr:spPr>
        <a:xfrm flipV="1">
          <a:off x="21323300" y="10205514"/>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6" name="テキスト ボックス 775"/>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39164</xdr:rowOff>
    </xdr:from>
    <xdr:to>
      <xdr:col>32</xdr:col>
      <xdr:colOff>238125</xdr:colOff>
      <xdr:row>59</xdr:row>
      <xdr:rowOff>140764</xdr:rowOff>
    </xdr:to>
    <xdr:sp macro="" textlink="">
      <xdr:nvSpPr>
        <xdr:cNvPr id="790" name="円/楕円 789"/>
        <xdr:cNvSpPr/>
      </xdr:nvSpPr>
      <xdr:spPr>
        <a:xfrm>
          <a:off x="22110700" y="101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130030</xdr:rowOff>
    </xdr:from>
    <xdr:ext cx="378565" cy="259045"/>
    <xdr:sp macro="" textlink="">
      <xdr:nvSpPr>
        <xdr:cNvPr id="791" name="貸付金該当値テキスト"/>
        <xdr:cNvSpPr txBox="1"/>
      </xdr:nvSpPr>
      <xdr:spPr>
        <a:xfrm>
          <a:off x="22212300" y="10074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126121</xdr:rowOff>
    </xdr:from>
    <xdr:to>
      <xdr:col>32</xdr:col>
      <xdr:colOff>187325</xdr:colOff>
      <xdr:row>76</xdr:row>
      <xdr:rowOff>139219</xdr:rowOff>
    </xdr:to>
    <xdr:cxnSp macro="">
      <xdr:nvCxnSpPr>
        <xdr:cNvPr id="828" name="直線コネクタ 827"/>
        <xdr:cNvCxnSpPr/>
      </xdr:nvCxnSpPr>
      <xdr:spPr>
        <a:xfrm flipV="1">
          <a:off x="21323300" y="13156321"/>
          <a:ext cx="8382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72537</xdr:rowOff>
    </xdr:from>
    <xdr:to>
      <xdr:col>31</xdr:col>
      <xdr:colOff>34925</xdr:colOff>
      <xdr:row>76</xdr:row>
      <xdr:rowOff>139219</xdr:rowOff>
    </xdr:to>
    <xdr:cxnSp macro="">
      <xdr:nvCxnSpPr>
        <xdr:cNvPr id="831" name="直線コネクタ 830"/>
        <xdr:cNvCxnSpPr/>
      </xdr:nvCxnSpPr>
      <xdr:spPr>
        <a:xfrm>
          <a:off x="20434300" y="13102737"/>
          <a:ext cx="889000" cy="6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2" name="フローチャート : 判断 83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122941</xdr:rowOff>
    </xdr:from>
    <xdr:ext cx="534377" cy="259045"/>
    <xdr:sp macro="" textlink="">
      <xdr:nvSpPr>
        <xdr:cNvPr id="833" name="テキスト ボックス 832"/>
        <xdr:cNvSpPr txBox="1"/>
      </xdr:nvSpPr>
      <xdr:spPr>
        <a:xfrm>
          <a:off x="21056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72537</xdr:rowOff>
    </xdr:from>
    <xdr:to>
      <xdr:col>29</xdr:col>
      <xdr:colOff>517525</xdr:colOff>
      <xdr:row>77</xdr:row>
      <xdr:rowOff>27381</xdr:rowOff>
    </xdr:to>
    <xdr:cxnSp macro="">
      <xdr:nvCxnSpPr>
        <xdr:cNvPr id="834" name="直線コネクタ 833"/>
        <xdr:cNvCxnSpPr/>
      </xdr:nvCxnSpPr>
      <xdr:spPr>
        <a:xfrm flipV="1">
          <a:off x="19545300" y="13102737"/>
          <a:ext cx="889000" cy="1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84745</xdr:rowOff>
    </xdr:from>
    <xdr:to>
      <xdr:col>28</xdr:col>
      <xdr:colOff>314325</xdr:colOff>
      <xdr:row>77</xdr:row>
      <xdr:rowOff>27381</xdr:rowOff>
    </xdr:to>
    <xdr:cxnSp macro="">
      <xdr:nvCxnSpPr>
        <xdr:cNvPr id="837" name="直線コネクタ 836"/>
        <xdr:cNvCxnSpPr/>
      </xdr:nvCxnSpPr>
      <xdr:spPr>
        <a:xfrm>
          <a:off x="18656300" y="13114945"/>
          <a:ext cx="889000" cy="1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75321</xdr:rowOff>
    </xdr:from>
    <xdr:to>
      <xdr:col>32</xdr:col>
      <xdr:colOff>238125</xdr:colOff>
      <xdr:row>77</xdr:row>
      <xdr:rowOff>5471</xdr:rowOff>
    </xdr:to>
    <xdr:sp macro="" textlink="">
      <xdr:nvSpPr>
        <xdr:cNvPr id="847" name="円/楕円 846"/>
        <xdr:cNvSpPr/>
      </xdr:nvSpPr>
      <xdr:spPr>
        <a:xfrm>
          <a:off x="22110700" y="131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53748</xdr:rowOff>
    </xdr:from>
    <xdr:ext cx="534377" cy="259045"/>
    <xdr:sp macro="" textlink="">
      <xdr:nvSpPr>
        <xdr:cNvPr id="848" name="繰出金該当値テキスト"/>
        <xdr:cNvSpPr txBox="1"/>
      </xdr:nvSpPr>
      <xdr:spPr>
        <a:xfrm>
          <a:off x="22212300" y="1308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88419</xdr:rowOff>
    </xdr:from>
    <xdr:to>
      <xdr:col>31</xdr:col>
      <xdr:colOff>85725</xdr:colOff>
      <xdr:row>77</xdr:row>
      <xdr:rowOff>18569</xdr:rowOff>
    </xdr:to>
    <xdr:sp macro="" textlink="">
      <xdr:nvSpPr>
        <xdr:cNvPr id="849" name="円/楕円 848"/>
        <xdr:cNvSpPr/>
      </xdr:nvSpPr>
      <xdr:spPr>
        <a:xfrm>
          <a:off x="21272500" y="131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9696</xdr:rowOff>
    </xdr:from>
    <xdr:ext cx="534377" cy="259045"/>
    <xdr:sp macro="" textlink="">
      <xdr:nvSpPr>
        <xdr:cNvPr id="850" name="テキスト ボックス 849"/>
        <xdr:cNvSpPr txBox="1"/>
      </xdr:nvSpPr>
      <xdr:spPr>
        <a:xfrm>
          <a:off x="21056111" y="13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21737</xdr:rowOff>
    </xdr:from>
    <xdr:to>
      <xdr:col>29</xdr:col>
      <xdr:colOff>568325</xdr:colOff>
      <xdr:row>76</xdr:row>
      <xdr:rowOff>123337</xdr:rowOff>
    </xdr:to>
    <xdr:sp macro="" textlink="">
      <xdr:nvSpPr>
        <xdr:cNvPr id="851" name="円/楕円 850"/>
        <xdr:cNvSpPr/>
      </xdr:nvSpPr>
      <xdr:spPr>
        <a:xfrm>
          <a:off x="20383500" y="130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139864</xdr:rowOff>
    </xdr:from>
    <xdr:ext cx="534377" cy="259045"/>
    <xdr:sp macro="" textlink="">
      <xdr:nvSpPr>
        <xdr:cNvPr id="852" name="テキスト ボックス 851"/>
        <xdr:cNvSpPr txBox="1"/>
      </xdr:nvSpPr>
      <xdr:spPr>
        <a:xfrm>
          <a:off x="20167111" y="128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148031</xdr:rowOff>
    </xdr:from>
    <xdr:to>
      <xdr:col>28</xdr:col>
      <xdr:colOff>365125</xdr:colOff>
      <xdr:row>77</xdr:row>
      <xdr:rowOff>78181</xdr:rowOff>
    </xdr:to>
    <xdr:sp macro="" textlink="">
      <xdr:nvSpPr>
        <xdr:cNvPr id="853" name="円/楕円 852"/>
        <xdr:cNvSpPr/>
      </xdr:nvSpPr>
      <xdr:spPr>
        <a:xfrm>
          <a:off x="19494500" y="131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69308</xdr:rowOff>
    </xdr:from>
    <xdr:ext cx="534377" cy="259045"/>
    <xdr:sp macro="" textlink="">
      <xdr:nvSpPr>
        <xdr:cNvPr id="854" name="テキスト ボックス 853"/>
        <xdr:cNvSpPr txBox="1"/>
      </xdr:nvSpPr>
      <xdr:spPr>
        <a:xfrm>
          <a:off x="19278111" y="132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33945</xdr:rowOff>
    </xdr:from>
    <xdr:to>
      <xdr:col>27</xdr:col>
      <xdr:colOff>161925</xdr:colOff>
      <xdr:row>76</xdr:row>
      <xdr:rowOff>135545</xdr:rowOff>
    </xdr:to>
    <xdr:sp macro="" textlink="">
      <xdr:nvSpPr>
        <xdr:cNvPr id="855" name="円/楕円 854"/>
        <xdr:cNvSpPr/>
      </xdr:nvSpPr>
      <xdr:spPr>
        <a:xfrm>
          <a:off x="18605500" y="130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152071</xdr:rowOff>
    </xdr:from>
    <xdr:ext cx="534377" cy="259045"/>
    <xdr:sp macro="" textlink="">
      <xdr:nvSpPr>
        <xdr:cNvPr id="856" name="テキスト ボックス 855"/>
        <xdr:cNvSpPr txBox="1"/>
      </xdr:nvSpPr>
      <xdr:spPr>
        <a:xfrm>
          <a:off x="18389111" y="128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5</a:t>
          </a:r>
          <a:r>
            <a:rPr kumimoji="1" lang="ja-JP" altLang="en-US" sz="1300">
              <a:latin typeface="ＭＳ Ｐゴシック"/>
            </a:rPr>
            <a:t>位以内に入ったものが、災害復旧事業費、物件費、扶助費である。</a:t>
          </a:r>
          <a:endParaRPr kumimoji="1" lang="en-US" altLang="ja-JP" sz="1300">
            <a:latin typeface="ＭＳ Ｐゴシック"/>
          </a:endParaRPr>
        </a:p>
        <a:p>
          <a:r>
            <a:rPr kumimoji="1" lang="ja-JP" altLang="en-US" sz="1300">
              <a:latin typeface="ＭＳ Ｐゴシック"/>
            </a:rPr>
            <a:t>　災害復旧事業費については、平成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月に発生した熊本地震及び</a:t>
          </a:r>
          <a:r>
            <a:rPr kumimoji="1" lang="en-US" altLang="ja-JP" sz="1300">
              <a:latin typeface="ＭＳ Ｐゴシック"/>
            </a:rPr>
            <a:t>6</a:t>
          </a:r>
          <a:r>
            <a:rPr kumimoji="1" lang="ja-JP" altLang="en-US" sz="1300">
              <a:latin typeface="ＭＳ Ｐゴシック"/>
            </a:rPr>
            <a:t>月に発生した豪雨災害に係る各種復旧事業を行う必要が生じたため増加している。</a:t>
          </a:r>
          <a:endParaRPr kumimoji="1" lang="en-US" altLang="ja-JP" sz="1300">
            <a:latin typeface="ＭＳ Ｐゴシック"/>
          </a:endParaRPr>
        </a:p>
        <a:p>
          <a:r>
            <a:rPr kumimoji="1" lang="ja-JP" altLang="en-US" sz="1300">
              <a:latin typeface="ＭＳ Ｐゴシック"/>
            </a:rPr>
            <a:t>　また、物件費についても同様の理由で、公費解体等に伴い災害廃棄物処理業務を実施する必要が生じたため増加したものである。</a:t>
          </a:r>
          <a:endParaRPr kumimoji="1" lang="en-US" altLang="ja-JP" sz="1300">
            <a:latin typeface="ＭＳ Ｐゴシック"/>
          </a:endParaRPr>
        </a:p>
        <a:p>
          <a:r>
            <a:rPr kumimoji="1" lang="ja-JP" altLang="en-US" sz="1300">
              <a:latin typeface="ＭＳ Ｐゴシック"/>
            </a:rPr>
            <a:t>　扶助費については、ここ数年増加傾向にある障がい者福祉給付費（介護給付訓練等給付及び障害児通所支援給付費）について、利用者数の増等により増加している。</a:t>
          </a:r>
          <a:endParaRPr kumimoji="1" lang="en-US" altLang="ja-JP" sz="1300">
            <a:latin typeface="ＭＳ Ｐゴシック"/>
          </a:endParaRPr>
        </a:p>
        <a:p>
          <a:r>
            <a:rPr kumimoji="1" lang="ja-JP" altLang="en-US" sz="1300">
              <a:latin typeface="ＭＳ Ｐゴシック"/>
            </a:rPr>
            <a:t>　災害関連事業に係る経費については、いずれも復旧完了後は減少するが、扶助費については、今後も増加していくことが予測されるため、福祉・医療・介護が連携した対策を行うことで経費削減に努める。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熊本県甲佐町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10,972
10,928
57.93
11,277,167
10,329,644
558,369
3,470,198
8,580,062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170942</xdr:rowOff>
    </xdr:from>
    <xdr:to>
      <xdr:col>6</xdr:col>
      <xdr:colOff>511175</xdr:colOff>
      <xdr:row>35</xdr:row>
      <xdr:rowOff>128841</xdr:rowOff>
    </xdr:to>
    <xdr:cxnSp macro="">
      <xdr:nvCxnSpPr>
        <xdr:cNvPr id="61" name="直線コネクタ 60"/>
        <xdr:cNvCxnSpPr/>
      </xdr:nvCxnSpPr>
      <xdr:spPr>
        <a:xfrm>
          <a:off x="3797300" y="6000242"/>
          <a:ext cx="8382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170942</xdr:rowOff>
    </xdr:from>
    <xdr:to>
      <xdr:col>5</xdr:col>
      <xdr:colOff>358775</xdr:colOff>
      <xdr:row>35</xdr:row>
      <xdr:rowOff>97218</xdr:rowOff>
    </xdr:to>
    <xdr:cxnSp macro="">
      <xdr:nvCxnSpPr>
        <xdr:cNvPr id="64" name="直線コネクタ 63"/>
        <xdr:cNvCxnSpPr/>
      </xdr:nvCxnSpPr>
      <xdr:spPr>
        <a:xfrm flipV="1">
          <a:off x="2908300" y="6000242"/>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12844</xdr:rowOff>
    </xdr:from>
    <xdr:ext cx="469744" cy="259045"/>
    <xdr:sp macro="" textlink="">
      <xdr:nvSpPr>
        <xdr:cNvPr id="66" name="テキスト ボックス 65"/>
        <xdr:cNvSpPr txBox="1"/>
      </xdr:nvSpPr>
      <xdr:spPr>
        <a:xfrm>
          <a:off x="3562427"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97218</xdr:rowOff>
    </xdr:from>
    <xdr:to>
      <xdr:col>4</xdr:col>
      <xdr:colOff>155575</xdr:colOff>
      <xdr:row>35</xdr:row>
      <xdr:rowOff>119126</xdr:rowOff>
    </xdr:to>
    <xdr:cxnSp macro="">
      <xdr:nvCxnSpPr>
        <xdr:cNvPr id="67" name="直線コネクタ 66"/>
        <xdr:cNvCxnSpPr/>
      </xdr:nvCxnSpPr>
      <xdr:spPr>
        <a:xfrm flipV="1">
          <a:off x="2019300" y="6097968"/>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92456</xdr:rowOff>
    </xdr:from>
    <xdr:to>
      <xdr:col>2</xdr:col>
      <xdr:colOff>638175</xdr:colOff>
      <xdr:row>35</xdr:row>
      <xdr:rowOff>119126</xdr:rowOff>
    </xdr:to>
    <xdr:cxnSp macro="">
      <xdr:nvCxnSpPr>
        <xdr:cNvPr id="70" name="直線コネクタ 69"/>
        <xdr:cNvCxnSpPr/>
      </xdr:nvCxnSpPr>
      <xdr:spPr>
        <a:xfrm>
          <a:off x="1130300" y="609320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78041</xdr:rowOff>
    </xdr:from>
    <xdr:to>
      <xdr:col>6</xdr:col>
      <xdr:colOff>561975</xdr:colOff>
      <xdr:row>36</xdr:row>
      <xdr:rowOff>8191</xdr:rowOff>
    </xdr:to>
    <xdr:sp macro="" textlink="">
      <xdr:nvSpPr>
        <xdr:cNvPr id="80" name="円/楕円 79"/>
        <xdr:cNvSpPr/>
      </xdr:nvSpPr>
      <xdr:spPr>
        <a:xfrm>
          <a:off x="45847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100918</xdr:rowOff>
    </xdr:from>
    <xdr:ext cx="469744" cy="259045"/>
    <xdr:sp macro="" textlink="">
      <xdr:nvSpPr>
        <xdr:cNvPr id="81" name="議会費該当値テキスト"/>
        <xdr:cNvSpPr txBox="1"/>
      </xdr:nvSpPr>
      <xdr:spPr>
        <a:xfrm>
          <a:off x="4686300" y="59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120142</xdr:rowOff>
    </xdr:from>
    <xdr:to>
      <xdr:col>5</xdr:col>
      <xdr:colOff>409575</xdr:colOff>
      <xdr:row>35</xdr:row>
      <xdr:rowOff>50292</xdr:rowOff>
    </xdr:to>
    <xdr:sp macro="" textlink="">
      <xdr:nvSpPr>
        <xdr:cNvPr id="82" name="円/楕円 81"/>
        <xdr:cNvSpPr/>
      </xdr:nvSpPr>
      <xdr:spPr>
        <a:xfrm>
          <a:off x="3746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66819</xdr:rowOff>
    </xdr:from>
    <xdr:ext cx="469744" cy="259045"/>
    <xdr:sp macro="" textlink="">
      <xdr:nvSpPr>
        <xdr:cNvPr id="83" name="テキスト ボックス 82"/>
        <xdr:cNvSpPr txBox="1"/>
      </xdr:nvSpPr>
      <xdr:spPr>
        <a:xfrm>
          <a:off x="3562427"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46418</xdr:rowOff>
    </xdr:from>
    <xdr:to>
      <xdr:col>4</xdr:col>
      <xdr:colOff>206375</xdr:colOff>
      <xdr:row>35</xdr:row>
      <xdr:rowOff>148018</xdr:rowOff>
    </xdr:to>
    <xdr:sp macro="" textlink="">
      <xdr:nvSpPr>
        <xdr:cNvPr id="84" name="円/楕円 83"/>
        <xdr:cNvSpPr/>
      </xdr:nvSpPr>
      <xdr:spPr>
        <a:xfrm>
          <a:off x="2857500" y="6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164545</xdr:rowOff>
    </xdr:from>
    <xdr:ext cx="469744" cy="259045"/>
    <xdr:sp macro="" textlink="">
      <xdr:nvSpPr>
        <xdr:cNvPr id="85" name="テキスト ボックス 84"/>
        <xdr:cNvSpPr txBox="1"/>
      </xdr:nvSpPr>
      <xdr:spPr>
        <a:xfrm>
          <a:off x="2673427" y="582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68326</xdr:rowOff>
    </xdr:from>
    <xdr:to>
      <xdr:col>3</xdr:col>
      <xdr:colOff>3175</xdr:colOff>
      <xdr:row>35</xdr:row>
      <xdr:rowOff>169926</xdr:rowOff>
    </xdr:to>
    <xdr:sp macro="" textlink="">
      <xdr:nvSpPr>
        <xdr:cNvPr id="86" name="円/楕円 85"/>
        <xdr:cNvSpPr/>
      </xdr:nvSpPr>
      <xdr:spPr>
        <a:xfrm>
          <a:off x="196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15003</xdr:rowOff>
    </xdr:from>
    <xdr:ext cx="469744" cy="259045"/>
    <xdr:sp macro="" textlink="">
      <xdr:nvSpPr>
        <xdr:cNvPr id="87" name="テキスト ボックス 86"/>
        <xdr:cNvSpPr txBox="1"/>
      </xdr:nvSpPr>
      <xdr:spPr>
        <a:xfrm>
          <a:off x="1784427"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41656</xdr:rowOff>
    </xdr:from>
    <xdr:to>
      <xdr:col>1</xdr:col>
      <xdr:colOff>485775</xdr:colOff>
      <xdr:row>35</xdr:row>
      <xdr:rowOff>143256</xdr:rowOff>
    </xdr:to>
    <xdr:sp macro="" textlink="">
      <xdr:nvSpPr>
        <xdr:cNvPr id="88" name="円/楕円 87"/>
        <xdr:cNvSpPr/>
      </xdr:nvSpPr>
      <xdr:spPr>
        <a:xfrm>
          <a:off x="1079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159783</xdr:rowOff>
    </xdr:from>
    <xdr:ext cx="469744" cy="259045"/>
    <xdr:sp macro="" textlink="">
      <xdr:nvSpPr>
        <xdr:cNvPr id="89" name="テキスト ボックス 88"/>
        <xdr:cNvSpPr txBox="1"/>
      </xdr:nvSpPr>
      <xdr:spPr>
        <a:xfrm>
          <a:off x="895427"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87835</xdr:rowOff>
    </xdr:from>
    <xdr:to>
      <xdr:col>6</xdr:col>
      <xdr:colOff>511175</xdr:colOff>
      <xdr:row>56</xdr:row>
      <xdr:rowOff>166647</xdr:rowOff>
    </xdr:to>
    <xdr:cxnSp macro="">
      <xdr:nvCxnSpPr>
        <xdr:cNvPr id="116" name="直線コネクタ 115"/>
        <xdr:cNvCxnSpPr/>
      </xdr:nvCxnSpPr>
      <xdr:spPr>
        <a:xfrm flipV="1">
          <a:off x="3797300" y="9689035"/>
          <a:ext cx="838200" cy="7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166647</xdr:rowOff>
    </xdr:from>
    <xdr:to>
      <xdr:col>5</xdr:col>
      <xdr:colOff>358775</xdr:colOff>
      <xdr:row>57</xdr:row>
      <xdr:rowOff>5562</xdr:rowOff>
    </xdr:to>
    <xdr:cxnSp macro="">
      <xdr:nvCxnSpPr>
        <xdr:cNvPr id="119" name="直線コネクタ 118"/>
        <xdr:cNvCxnSpPr/>
      </xdr:nvCxnSpPr>
      <xdr:spPr>
        <a:xfrm flipV="1">
          <a:off x="2908300" y="9767847"/>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3025</xdr:rowOff>
    </xdr:from>
    <xdr:to>
      <xdr:col>4</xdr:col>
      <xdr:colOff>155575</xdr:colOff>
      <xdr:row>57</xdr:row>
      <xdr:rowOff>5562</xdr:rowOff>
    </xdr:to>
    <xdr:cxnSp macro="">
      <xdr:nvCxnSpPr>
        <xdr:cNvPr id="122" name="直線コネクタ 121"/>
        <xdr:cNvCxnSpPr/>
      </xdr:nvCxnSpPr>
      <xdr:spPr>
        <a:xfrm>
          <a:off x="2019300" y="9775675"/>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3025</xdr:rowOff>
    </xdr:from>
    <xdr:to>
      <xdr:col>2</xdr:col>
      <xdr:colOff>638175</xdr:colOff>
      <xdr:row>57</xdr:row>
      <xdr:rowOff>39066</xdr:rowOff>
    </xdr:to>
    <xdr:cxnSp macro="">
      <xdr:nvCxnSpPr>
        <xdr:cNvPr id="125" name="直線コネクタ 124"/>
        <xdr:cNvCxnSpPr/>
      </xdr:nvCxnSpPr>
      <xdr:spPr>
        <a:xfrm flipV="1">
          <a:off x="1130300" y="9775675"/>
          <a:ext cx="889000" cy="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37035</xdr:rowOff>
    </xdr:from>
    <xdr:to>
      <xdr:col>6</xdr:col>
      <xdr:colOff>561975</xdr:colOff>
      <xdr:row>56</xdr:row>
      <xdr:rowOff>138635</xdr:rowOff>
    </xdr:to>
    <xdr:sp macro="" textlink="">
      <xdr:nvSpPr>
        <xdr:cNvPr id="135" name="円/楕円 134"/>
        <xdr:cNvSpPr/>
      </xdr:nvSpPr>
      <xdr:spPr>
        <a:xfrm>
          <a:off x="4584700" y="96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15462</xdr:rowOff>
    </xdr:from>
    <xdr:ext cx="534377" cy="259045"/>
    <xdr:sp macro="" textlink="">
      <xdr:nvSpPr>
        <xdr:cNvPr id="136" name="総務費該当値テキスト"/>
        <xdr:cNvSpPr txBox="1"/>
      </xdr:nvSpPr>
      <xdr:spPr>
        <a:xfrm>
          <a:off x="4686300" y="96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115847</xdr:rowOff>
    </xdr:from>
    <xdr:to>
      <xdr:col>5</xdr:col>
      <xdr:colOff>409575</xdr:colOff>
      <xdr:row>57</xdr:row>
      <xdr:rowOff>45997</xdr:rowOff>
    </xdr:to>
    <xdr:sp macro="" textlink="">
      <xdr:nvSpPr>
        <xdr:cNvPr id="137" name="円/楕円 136"/>
        <xdr:cNvSpPr/>
      </xdr:nvSpPr>
      <xdr:spPr>
        <a:xfrm>
          <a:off x="3746500" y="97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37124</xdr:rowOff>
    </xdr:from>
    <xdr:ext cx="534377" cy="259045"/>
    <xdr:sp macro="" textlink="">
      <xdr:nvSpPr>
        <xdr:cNvPr id="138" name="テキスト ボックス 137"/>
        <xdr:cNvSpPr txBox="1"/>
      </xdr:nvSpPr>
      <xdr:spPr>
        <a:xfrm>
          <a:off x="3530111" y="98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126212</xdr:rowOff>
    </xdr:from>
    <xdr:to>
      <xdr:col>4</xdr:col>
      <xdr:colOff>206375</xdr:colOff>
      <xdr:row>57</xdr:row>
      <xdr:rowOff>56362</xdr:rowOff>
    </xdr:to>
    <xdr:sp macro="" textlink="">
      <xdr:nvSpPr>
        <xdr:cNvPr id="139" name="円/楕円 138"/>
        <xdr:cNvSpPr/>
      </xdr:nvSpPr>
      <xdr:spPr>
        <a:xfrm>
          <a:off x="2857500" y="97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47489</xdr:rowOff>
    </xdr:from>
    <xdr:ext cx="534377" cy="259045"/>
    <xdr:sp macro="" textlink="">
      <xdr:nvSpPr>
        <xdr:cNvPr id="140" name="テキスト ボックス 139"/>
        <xdr:cNvSpPr txBox="1"/>
      </xdr:nvSpPr>
      <xdr:spPr>
        <a:xfrm>
          <a:off x="2641111" y="98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123675</xdr:rowOff>
    </xdr:from>
    <xdr:to>
      <xdr:col>3</xdr:col>
      <xdr:colOff>3175</xdr:colOff>
      <xdr:row>57</xdr:row>
      <xdr:rowOff>53825</xdr:rowOff>
    </xdr:to>
    <xdr:sp macro="" textlink="">
      <xdr:nvSpPr>
        <xdr:cNvPr id="141" name="円/楕円 140"/>
        <xdr:cNvSpPr/>
      </xdr:nvSpPr>
      <xdr:spPr>
        <a:xfrm>
          <a:off x="1968500" y="97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44952</xdr:rowOff>
    </xdr:from>
    <xdr:ext cx="534377" cy="259045"/>
    <xdr:sp macro="" textlink="">
      <xdr:nvSpPr>
        <xdr:cNvPr id="142" name="テキスト ボックス 141"/>
        <xdr:cNvSpPr txBox="1"/>
      </xdr:nvSpPr>
      <xdr:spPr>
        <a:xfrm>
          <a:off x="1752111" y="98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159716</xdr:rowOff>
    </xdr:from>
    <xdr:to>
      <xdr:col>1</xdr:col>
      <xdr:colOff>485775</xdr:colOff>
      <xdr:row>57</xdr:row>
      <xdr:rowOff>89866</xdr:rowOff>
    </xdr:to>
    <xdr:sp macro="" textlink="">
      <xdr:nvSpPr>
        <xdr:cNvPr id="143" name="円/楕円 142"/>
        <xdr:cNvSpPr/>
      </xdr:nvSpPr>
      <xdr:spPr>
        <a:xfrm>
          <a:off x="1079500" y="9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80993</xdr:rowOff>
    </xdr:from>
    <xdr:ext cx="534377" cy="259045"/>
    <xdr:sp macro="" textlink="">
      <xdr:nvSpPr>
        <xdr:cNvPr id="144" name="テキスト ボックス 143"/>
        <xdr:cNvSpPr txBox="1"/>
      </xdr:nvSpPr>
      <xdr:spPr>
        <a:xfrm>
          <a:off x="863111" y="98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126834</xdr:rowOff>
    </xdr:from>
    <xdr:to>
      <xdr:col>6</xdr:col>
      <xdr:colOff>511175</xdr:colOff>
      <xdr:row>74</xdr:row>
      <xdr:rowOff>90368</xdr:rowOff>
    </xdr:to>
    <xdr:cxnSp macro="">
      <xdr:nvCxnSpPr>
        <xdr:cNvPr id="172" name="直線コネクタ 171"/>
        <xdr:cNvCxnSpPr/>
      </xdr:nvCxnSpPr>
      <xdr:spPr>
        <a:xfrm flipV="1">
          <a:off x="3797300" y="12471234"/>
          <a:ext cx="838200" cy="30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43953</xdr:rowOff>
    </xdr:from>
    <xdr:to>
      <xdr:col>5</xdr:col>
      <xdr:colOff>358775</xdr:colOff>
      <xdr:row>74</xdr:row>
      <xdr:rowOff>90368</xdr:rowOff>
    </xdr:to>
    <xdr:cxnSp macro="">
      <xdr:nvCxnSpPr>
        <xdr:cNvPr id="175" name="直線コネクタ 174"/>
        <xdr:cNvCxnSpPr/>
      </xdr:nvCxnSpPr>
      <xdr:spPr>
        <a:xfrm>
          <a:off x="2908300" y="12731253"/>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63222</xdr:rowOff>
    </xdr:from>
    <xdr:ext cx="599010" cy="259045"/>
    <xdr:sp macro="" textlink="">
      <xdr:nvSpPr>
        <xdr:cNvPr id="177" name="テキスト ボックス 176"/>
        <xdr:cNvSpPr txBox="1"/>
      </xdr:nvSpPr>
      <xdr:spPr>
        <a:xfrm>
          <a:off x="3497794"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43953</xdr:rowOff>
    </xdr:from>
    <xdr:to>
      <xdr:col>4</xdr:col>
      <xdr:colOff>155575</xdr:colOff>
      <xdr:row>75</xdr:row>
      <xdr:rowOff>139490</xdr:rowOff>
    </xdr:to>
    <xdr:cxnSp macro="">
      <xdr:nvCxnSpPr>
        <xdr:cNvPr id="178" name="直線コネクタ 177"/>
        <xdr:cNvCxnSpPr/>
      </xdr:nvCxnSpPr>
      <xdr:spPr>
        <a:xfrm flipV="1">
          <a:off x="2019300" y="12731253"/>
          <a:ext cx="889000" cy="26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45041</xdr:rowOff>
    </xdr:from>
    <xdr:to>
      <xdr:col>2</xdr:col>
      <xdr:colOff>638175</xdr:colOff>
      <xdr:row>75</xdr:row>
      <xdr:rowOff>139490</xdr:rowOff>
    </xdr:to>
    <xdr:cxnSp macro="">
      <xdr:nvCxnSpPr>
        <xdr:cNvPr id="181" name="直線コネクタ 180"/>
        <xdr:cNvCxnSpPr/>
      </xdr:nvCxnSpPr>
      <xdr:spPr>
        <a:xfrm>
          <a:off x="1130300" y="12903791"/>
          <a:ext cx="889000" cy="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76034</xdr:rowOff>
    </xdr:from>
    <xdr:to>
      <xdr:col>6</xdr:col>
      <xdr:colOff>561975</xdr:colOff>
      <xdr:row>73</xdr:row>
      <xdr:rowOff>6184</xdr:rowOff>
    </xdr:to>
    <xdr:sp macro="" textlink="">
      <xdr:nvSpPr>
        <xdr:cNvPr id="191" name="円/楕円 190"/>
        <xdr:cNvSpPr/>
      </xdr:nvSpPr>
      <xdr:spPr>
        <a:xfrm>
          <a:off x="4584700" y="12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98911</xdr:rowOff>
    </xdr:from>
    <xdr:ext cx="599010" cy="259045"/>
    <xdr:sp macro="" textlink="">
      <xdr:nvSpPr>
        <xdr:cNvPr id="192" name="民生費該当値テキスト"/>
        <xdr:cNvSpPr txBox="1"/>
      </xdr:nvSpPr>
      <xdr:spPr>
        <a:xfrm>
          <a:off x="4686300" y="1227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213,907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39568</xdr:rowOff>
    </xdr:from>
    <xdr:to>
      <xdr:col>5</xdr:col>
      <xdr:colOff>409575</xdr:colOff>
      <xdr:row>74</xdr:row>
      <xdr:rowOff>141168</xdr:rowOff>
    </xdr:to>
    <xdr:sp macro="" textlink="">
      <xdr:nvSpPr>
        <xdr:cNvPr id="193" name="円/楕円 192"/>
        <xdr:cNvSpPr/>
      </xdr:nvSpPr>
      <xdr:spPr>
        <a:xfrm>
          <a:off x="3746500" y="127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157695</xdr:rowOff>
    </xdr:from>
    <xdr:ext cx="599010" cy="259045"/>
    <xdr:sp macro="" textlink="">
      <xdr:nvSpPr>
        <xdr:cNvPr id="194" name="テキスト ボックス 193"/>
        <xdr:cNvSpPr txBox="1"/>
      </xdr:nvSpPr>
      <xdr:spPr>
        <a:xfrm>
          <a:off x="3497794" y="1250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180,395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164603</xdr:rowOff>
    </xdr:from>
    <xdr:to>
      <xdr:col>4</xdr:col>
      <xdr:colOff>206375</xdr:colOff>
      <xdr:row>74</xdr:row>
      <xdr:rowOff>94753</xdr:rowOff>
    </xdr:to>
    <xdr:sp macro="" textlink="">
      <xdr:nvSpPr>
        <xdr:cNvPr id="195" name="円/楕円 194"/>
        <xdr:cNvSpPr/>
      </xdr:nvSpPr>
      <xdr:spPr>
        <a:xfrm>
          <a:off x="2857500" y="126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111280</xdr:rowOff>
    </xdr:from>
    <xdr:ext cx="599010" cy="259045"/>
    <xdr:sp macro="" textlink="">
      <xdr:nvSpPr>
        <xdr:cNvPr id="196" name="テキスト ボックス 195"/>
        <xdr:cNvSpPr txBox="1"/>
      </xdr:nvSpPr>
      <xdr:spPr>
        <a:xfrm>
          <a:off x="2608794" y="124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185,471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88690</xdr:rowOff>
    </xdr:from>
    <xdr:to>
      <xdr:col>3</xdr:col>
      <xdr:colOff>3175</xdr:colOff>
      <xdr:row>76</xdr:row>
      <xdr:rowOff>18839</xdr:rowOff>
    </xdr:to>
    <xdr:sp macro="" textlink="">
      <xdr:nvSpPr>
        <xdr:cNvPr id="197" name="円/楕円 196"/>
        <xdr:cNvSpPr/>
      </xdr:nvSpPr>
      <xdr:spPr>
        <a:xfrm>
          <a:off x="1968500" y="12947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35367</xdr:rowOff>
    </xdr:from>
    <xdr:ext cx="599010" cy="259045"/>
    <xdr:sp macro="" textlink="">
      <xdr:nvSpPr>
        <xdr:cNvPr id="198" name="テキスト ボックス 197"/>
        <xdr:cNvSpPr txBox="1"/>
      </xdr:nvSpPr>
      <xdr:spPr>
        <a:xfrm>
          <a:off x="1719794" y="1272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156,273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165691</xdr:rowOff>
    </xdr:from>
    <xdr:to>
      <xdr:col>1</xdr:col>
      <xdr:colOff>485775</xdr:colOff>
      <xdr:row>75</xdr:row>
      <xdr:rowOff>95841</xdr:rowOff>
    </xdr:to>
    <xdr:sp macro="" textlink="">
      <xdr:nvSpPr>
        <xdr:cNvPr id="199" name="円/楕円 198"/>
        <xdr:cNvSpPr/>
      </xdr:nvSpPr>
      <xdr:spPr>
        <a:xfrm>
          <a:off x="1079500" y="128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112368</xdr:rowOff>
    </xdr:from>
    <xdr:ext cx="599010" cy="259045"/>
    <xdr:sp macro="" textlink="">
      <xdr:nvSpPr>
        <xdr:cNvPr id="200" name="テキスト ボックス 199"/>
        <xdr:cNvSpPr txBox="1"/>
      </xdr:nvSpPr>
      <xdr:spPr>
        <a:xfrm>
          <a:off x="830794" y="1262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78339</xdr:rowOff>
    </xdr:from>
    <xdr:to>
      <xdr:col>6</xdr:col>
      <xdr:colOff>511175</xdr:colOff>
      <xdr:row>97</xdr:row>
      <xdr:rowOff>112113</xdr:rowOff>
    </xdr:to>
    <xdr:cxnSp macro="">
      <xdr:nvCxnSpPr>
        <xdr:cNvPr id="227" name="直線コネクタ 226"/>
        <xdr:cNvCxnSpPr/>
      </xdr:nvCxnSpPr>
      <xdr:spPr>
        <a:xfrm flipV="1">
          <a:off x="3797300" y="15508839"/>
          <a:ext cx="838200" cy="1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112113</xdr:rowOff>
    </xdr:from>
    <xdr:to>
      <xdr:col>5</xdr:col>
      <xdr:colOff>358775</xdr:colOff>
      <xdr:row>97</xdr:row>
      <xdr:rowOff>114348</xdr:rowOff>
    </xdr:to>
    <xdr:cxnSp macro="">
      <xdr:nvCxnSpPr>
        <xdr:cNvPr id="230" name="直線コネクタ 229"/>
        <xdr:cNvCxnSpPr/>
      </xdr:nvCxnSpPr>
      <xdr:spPr>
        <a:xfrm flipV="1">
          <a:off x="2908300" y="1674276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169775</xdr:rowOff>
    </xdr:from>
    <xdr:ext cx="534377" cy="259045"/>
    <xdr:sp macro="" textlink="">
      <xdr:nvSpPr>
        <xdr:cNvPr id="232" name="テキスト ボックス 231"/>
        <xdr:cNvSpPr txBox="1"/>
      </xdr:nvSpPr>
      <xdr:spPr>
        <a:xfrm>
          <a:off x="3530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114348</xdr:rowOff>
    </xdr:from>
    <xdr:to>
      <xdr:col>4</xdr:col>
      <xdr:colOff>155575</xdr:colOff>
      <xdr:row>97</xdr:row>
      <xdr:rowOff>128636</xdr:rowOff>
    </xdr:to>
    <xdr:cxnSp macro="">
      <xdr:nvCxnSpPr>
        <xdr:cNvPr id="233" name="直線コネクタ 232"/>
        <xdr:cNvCxnSpPr/>
      </xdr:nvCxnSpPr>
      <xdr:spPr>
        <a:xfrm flipV="1">
          <a:off x="2019300" y="1674499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128636</xdr:rowOff>
    </xdr:from>
    <xdr:to>
      <xdr:col>2</xdr:col>
      <xdr:colOff>638175</xdr:colOff>
      <xdr:row>97</xdr:row>
      <xdr:rowOff>142297</xdr:rowOff>
    </xdr:to>
    <xdr:cxnSp macro="">
      <xdr:nvCxnSpPr>
        <xdr:cNvPr id="236" name="直線コネクタ 235"/>
        <xdr:cNvCxnSpPr/>
      </xdr:nvCxnSpPr>
      <xdr:spPr>
        <a:xfrm flipV="1">
          <a:off x="1130300" y="16759286"/>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27539</xdr:rowOff>
    </xdr:from>
    <xdr:to>
      <xdr:col>6</xdr:col>
      <xdr:colOff>561975</xdr:colOff>
      <xdr:row>90</xdr:row>
      <xdr:rowOff>129139</xdr:rowOff>
    </xdr:to>
    <xdr:sp macro="" textlink="">
      <xdr:nvSpPr>
        <xdr:cNvPr id="246" name="円/楕円 245"/>
        <xdr:cNvSpPr/>
      </xdr:nvSpPr>
      <xdr:spPr>
        <a:xfrm>
          <a:off x="4584700" y="154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152016</xdr:rowOff>
    </xdr:from>
    <xdr:ext cx="599010" cy="259045"/>
    <xdr:sp macro="" textlink="">
      <xdr:nvSpPr>
        <xdr:cNvPr id="247" name="衛生費該当値テキスト"/>
        <xdr:cNvSpPr txBox="1"/>
      </xdr:nvSpPr>
      <xdr:spPr>
        <a:xfrm>
          <a:off x="4686300" y="154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61313</xdr:rowOff>
    </xdr:from>
    <xdr:to>
      <xdr:col>5</xdr:col>
      <xdr:colOff>409575</xdr:colOff>
      <xdr:row>97</xdr:row>
      <xdr:rowOff>162913</xdr:rowOff>
    </xdr:to>
    <xdr:sp macro="" textlink="">
      <xdr:nvSpPr>
        <xdr:cNvPr id="248" name="円/楕円 247"/>
        <xdr:cNvSpPr/>
      </xdr:nvSpPr>
      <xdr:spPr>
        <a:xfrm>
          <a:off x="3746500" y="166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154040</xdr:rowOff>
    </xdr:from>
    <xdr:ext cx="534377" cy="259045"/>
    <xdr:sp macro="" textlink="">
      <xdr:nvSpPr>
        <xdr:cNvPr id="249" name="テキスト ボックス 248"/>
        <xdr:cNvSpPr txBox="1"/>
      </xdr:nvSpPr>
      <xdr:spPr>
        <a:xfrm>
          <a:off x="3530111" y="167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63548</xdr:rowOff>
    </xdr:from>
    <xdr:to>
      <xdr:col>4</xdr:col>
      <xdr:colOff>206375</xdr:colOff>
      <xdr:row>97</xdr:row>
      <xdr:rowOff>165148</xdr:rowOff>
    </xdr:to>
    <xdr:sp macro="" textlink="">
      <xdr:nvSpPr>
        <xdr:cNvPr id="250" name="円/楕円 249"/>
        <xdr:cNvSpPr/>
      </xdr:nvSpPr>
      <xdr:spPr>
        <a:xfrm>
          <a:off x="2857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156275</xdr:rowOff>
    </xdr:from>
    <xdr:ext cx="534377" cy="259045"/>
    <xdr:sp macro="" textlink="">
      <xdr:nvSpPr>
        <xdr:cNvPr id="251" name="テキスト ボックス 250"/>
        <xdr:cNvSpPr txBox="1"/>
      </xdr:nvSpPr>
      <xdr:spPr>
        <a:xfrm>
          <a:off x="2641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77836</xdr:rowOff>
    </xdr:from>
    <xdr:to>
      <xdr:col>3</xdr:col>
      <xdr:colOff>3175</xdr:colOff>
      <xdr:row>98</xdr:row>
      <xdr:rowOff>7986</xdr:rowOff>
    </xdr:to>
    <xdr:sp macro="" textlink="">
      <xdr:nvSpPr>
        <xdr:cNvPr id="252" name="円/楕円 251"/>
        <xdr:cNvSpPr/>
      </xdr:nvSpPr>
      <xdr:spPr>
        <a:xfrm>
          <a:off x="1968500" y="167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170563</xdr:rowOff>
    </xdr:from>
    <xdr:ext cx="534377" cy="259045"/>
    <xdr:sp macro="" textlink="">
      <xdr:nvSpPr>
        <xdr:cNvPr id="253" name="テキスト ボックス 252"/>
        <xdr:cNvSpPr txBox="1"/>
      </xdr:nvSpPr>
      <xdr:spPr>
        <a:xfrm>
          <a:off x="1752111" y="168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91497</xdr:rowOff>
    </xdr:from>
    <xdr:to>
      <xdr:col>1</xdr:col>
      <xdr:colOff>485775</xdr:colOff>
      <xdr:row>98</xdr:row>
      <xdr:rowOff>21647</xdr:rowOff>
    </xdr:to>
    <xdr:sp macro="" textlink="">
      <xdr:nvSpPr>
        <xdr:cNvPr id="254" name="円/楕円 253"/>
        <xdr:cNvSpPr/>
      </xdr:nvSpPr>
      <xdr:spPr>
        <a:xfrm>
          <a:off x="1079500" y="167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12774</xdr:rowOff>
    </xdr:from>
    <xdr:ext cx="534377" cy="259045"/>
    <xdr:sp macro="" textlink="">
      <xdr:nvSpPr>
        <xdr:cNvPr id="255" name="テキスト ボックス 254"/>
        <xdr:cNvSpPr txBox="1"/>
      </xdr:nvSpPr>
      <xdr:spPr>
        <a:xfrm>
          <a:off x="863111" y="1681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32638</xdr:rowOff>
    </xdr:from>
    <xdr:ext cx="378565" cy="259045"/>
    <xdr:sp macro="" textlink="">
      <xdr:nvSpPr>
        <xdr:cNvPr id="291" name="テキスト ボックス 290"/>
        <xdr:cNvSpPr txBox="1"/>
      </xdr:nvSpPr>
      <xdr:spPr>
        <a:xfrm>
          <a:off x="9450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95286</xdr:rowOff>
    </xdr:from>
    <xdr:to>
      <xdr:col>12</xdr:col>
      <xdr:colOff>511175</xdr:colOff>
      <xdr:row>39</xdr:row>
      <xdr:rowOff>98878</xdr:rowOff>
    </xdr:to>
    <xdr:cxnSp macro="">
      <xdr:nvCxnSpPr>
        <xdr:cNvPr id="292" name="直線コネクタ 291"/>
        <xdr:cNvCxnSpPr/>
      </xdr:nvCxnSpPr>
      <xdr:spPr>
        <a:xfrm>
          <a:off x="7861300" y="6438936"/>
          <a:ext cx="889000" cy="34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95286</xdr:rowOff>
    </xdr:from>
    <xdr:to>
      <xdr:col>11</xdr:col>
      <xdr:colOff>307975</xdr:colOff>
      <xdr:row>38</xdr:row>
      <xdr:rowOff>43688</xdr:rowOff>
    </xdr:to>
    <xdr:cxnSp macro="">
      <xdr:nvCxnSpPr>
        <xdr:cNvPr id="295" name="直線コネクタ 294"/>
        <xdr:cNvCxnSpPr/>
      </xdr:nvCxnSpPr>
      <xdr:spPr>
        <a:xfrm flipV="1">
          <a:off x="6972300" y="6438936"/>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44486</xdr:rowOff>
    </xdr:from>
    <xdr:to>
      <xdr:col>11</xdr:col>
      <xdr:colOff>358775</xdr:colOff>
      <xdr:row>37</xdr:row>
      <xdr:rowOff>146086</xdr:rowOff>
    </xdr:to>
    <xdr:sp macro="" textlink="">
      <xdr:nvSpPr>
        <xdr:cNvPr id="311" name="円/楕円 310"/>
        <xdr:cNvSpPr/>
      </xdr:nvSpPr>
      <xdr:spPr>
        <a:xfrm>
          <a:off x="7810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137213</xdr:rowOff>
    </xdr:from>
    <xdr:ext cx="469744" cy="259045"/>
    <xdr:sp macro="" textlink="">
      <xdr:nvSpPr>
        <xdr:cNvPr id="312" name="テキスト ボックス 311"/>
        <xdr:cNvSpPr txBox="1"/>
      </xdr:nvSpPr>
      <xdr:spPr>
        <a:xfrm>
          <a:off x="7626427" y="64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164338</xdr:rowOff>
    </xdr:from>
    <xdr:to>
      <xdr:col>10</xdr:col>
      <xdr:colOff>155575</xdr:colOff>
      <xdr:row>38</xdr:row>
      <xdr:rowOff>94488</xdr:rowOff>
    </xdr:to>
    <xdr:sp macro="" textlink="">
      <xdr:nvSpPr>
        <xdr:cNvPr id="313" name="円/楕円 312"/>
        <xdr:cNvSpPr/>
      </xdr:nvSpPr>
      <xdr:spPr>
        <a:xfrm>
          <a:off x="6921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85615</xdr:rowOff>
    </xdr:from>
    <xdr:ext cx="378565" cy="259045"/>
    <xdr:sp macro="" textlink="">
      <xdr:nvSpPr>
        <xdr:cNvPr id="314" name="テキスト ボックス 313"/>
        <xdr:cNvSpPr txBox="1"/>
      </xdr:nvSpPr>
      <xdr:spPr>
        <a:xfrm>
          <a:off x="6783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41859</xdr:rowOff>
    </xdr:from>
    <xdr:to>
      <xdr:col>15</xdr:col>
      <xdr:colOff>180975</xdr:colOff>
      <xdr:row>57</xdr:row>
      <xdr:rowOff>168389</xdr:rowOff>
    </xdr:to>
    <xdr:cxnSp macro="">
      <xdr:nvCxnSpPr>
        <xdr:cNvPr id="343" name="直線コネクタ 342"/>
        <xdr:cNvCxnSpPr/>
      </xdr:nvCxnSpPr>
      <xdr:spPr>
        <a:xfrm flipV="1">
          <a:off x="9639300" y="9814509"/>
          <a:ext cx="838200" cy="1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168389</xdr:rowOff>
    </xdr:from>
    <xdr:to>
      <xdr:col>14</xdr:col>
      <xdr:colOff>28575</xdr:colOff>
      <xdr:row>58</xdr:row>
      <xdr:rowOff>74077</xdr:rowOff>
    </xdr:to>
    <xdr:cxnSp macro="">
      <xdr:nvCxnSpPr>
        <xdr:cNvPr id="346" name="直線コネクタ 345"/>
        <xdr:cNvCxnSpPr/>
      </xdr:nvCxnSpPr>
      <xdr:spPr>
        <a:xfrm flipV="1">
          <a:off x="8750300" y="9941039"/>
          <a:ext cx="889000" cy="7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8" name="テキスト ボックス 347"/>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74077</xdr:rowOff>
    </xdr:from>
    <xdr:to>
      <xdr:col>12</xdr:col>
      <xdr:colOff>511175</xdr:colOff>
      <xdr:row>58</xdr:row>
      <xdr:rowOff>92280</xdr:rowOff>
    </xdr:to>
    <xdr:cxnSp macro="">
      <xdr:nvCxnSpPr>
        <xdr:cNvPr id="349" name="直線コネクタ 348"/>
        <xdr:cNvCxnSpPr/>
      </xdr:nvCxnSpPr>
      <xdr:spPr>
        <a:xfrm flipV="1">
          <a:off x="7861300" y="10018177"/>
          <a:ext cx="889000" cy="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35382</xdr:rowOff>
    </xdr:from>
    <xdr:to>
      <xdr:col>11</xdr:col>
      <xdr:colOff>307975</xdr:colOff>
      <xdr:row>58</xdr:row>
      <xdr:rowOff>92280</xdr:rowOff>
    </xdr:to>
    <xdr:cxnSp macro="">
      <xdr:nvCxnSpPr>
        <xdr:cNvPr id="352" name="直線コネクタ 351"/>
        <xdr:cNvCxnSpPr/>
      </xdr:nvCxnSpPr>
      <xdr:spPr>
        <a:xfrm>
          <a:off x="6972300" y="9979482"/>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162509</xdr:rowOff>
    </xdr:from>
    <xdr:to>
      <xdr:col>15</xdr:col>
      <xdr:colOff>231775</xdr:colOff>
      <xdr:row>57</xdr:row>
      <xdr:rowOff>92659</xdr:rowOff>
    </xdr:to>
    <xdr:sp macro="" textlink="">
      <xdr:nvSpPr>
        <xdr:cNvPr id="362" name="円/楕円 361"/>
        <xdr:cNvSpPr/>
      </xdr:nvSpPr>
      <xdr:spPr>
        <a:xfrm>
          <a:off x="104267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13936</xdr:rowOff>
    </xdr:from>
    <xdr:ext cx="534377" cy="259045"/>
    <xdr:sp macro="" textlink="">
      <xdr:nvSpPr>
        <xdr:cNvPr id="363" name="農林水産業費該当値テキスト"/>
        <xdr:cNvSpPr txBox="1"/>
      </xdr:nvSpPr>
      <xdr:spPr>
        <a:xfrm>
          <a:off x="10528300" y="9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117589</xdr:rowOff>
    </xdr:from>
    <xdr:to>
      <xdr:col>14</xdr:col>
      <xdr:colOff>79375</xdr:colOff>
      <xdr:row>58</xdr:row>
      <xdr:rowOff>47739</xdr:rowOff>
    </xdr:to>
    <xdr:sp macro="" textlink="">
      <xdr:nvSpPr>
        <xdr:cNvPr id="364" name="円/楕円 363"/>
        <xdr:cNvSpPr/>
      </xdr:nvSpPr>
      <xdr:spPr>
        <a:xfrm>
          <a:off x="9588500" y="98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38866</xdr:rowOff>
    </xdr:from>
    <xdr:ext cx="534377" cy="259045"/>
    <xdr:sp macro="" textlink="">
      <xdr:nvSpPr>
        <xdr:cNvPr id="365" name="テキスト ボックス 364"/>
        <xdr:cNvSpPr txBox="1"/>
      </xdr:nvSpPr>
      <xdr:spPr>
        <a:xfrm>
          <a:off x="9372111" y="99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23277</xdr:rowOff>
    </xdr:from>
    <xdr:to>
      <xdr:col>12</xdr:col>
      <xdr:colOff>561975</xdr:colOff>
      <xdr:row>58</xdr:row>
      <xdr:rowOff>124877</xdr:rowOff>
    </xdr:to>
    <xdr:sp macro="" textlink="">
      <xdr:nvSpPr>
        <xdr:cNvPr id="366" name="円/楕円 365"/>
        <xdr:cNvSpPr/>
      </xdr:nvSpPr>
      <xdr:spPr>
        <a:xfrm>
          <a:off x="8699500" y="99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116004</xdr:rowOff>
    </xdr:from>
    <xdr:ext cx="534377" cy="259045"/>
    <xdr:sp macro="" textlink="">
      <xdr:nvSpPr>
        <xdr:cNvPr id="367" name="テキスト ボックス 366"/>
        <xdr:cNvSpPr txBox="1"/>
      </xdr:nvSpPr>
      <xdr:spPr>
        <a:xfrm>
          <a:off x="8483111" y="1006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41480</xdr:rowOff>
    </xdr:from>
    <xdr:to>
      <xdr:col>11</xdr:col>
      <xdr:colOff>358775</xdr:colOff>
      <xdr:row>58</xdr:row>
      <xdr:rowOff>143080</xdr:rowOff>
    </xdr:to>
    <xdr:sp macro="" textlink="">
      <xdr:nvSpPr>
        <xdr:cNvPr id="368" name="円/楕円 367"/>
        <xdr:cNvSpPr/>
      </xdr:nvSpPr>
      <xdr:spPr>
        <a:xfrm>
          <a:off x="7810500" y="99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134207</xdr:rowOff>
    </xdr:from>
    <xdr:ext cx="534377" cy="259045"/>
    <xdr:sp macro="" textlink="">
      <xdr:nvSpPr>
        <xdr:cNvPr id="369" name="テキスト ボックス 368"/>
        <xdr:cNvSpPr txBox="1"/>
      </xdr:nvSpPr>
      <xdr:spPr>
        <a:xfrm>
          <a:off x="7594111" y="1007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156032</xdr:rowOff>
    </xdr:from>
    <xdr:to>
      <xdr:col>10</xdr:col>
      <xdr:colOff>155575</xdr:colOff>
      <xdr:row>58</xdr:row>
      <xdr:rowOff>86182</xdr:rowOff>
    </xdr:to>
    <xdr:sp macro="" textlink="">
      <xdr:nvSpPr>
        <xdr:cNvPr id="370" name="円/楕円 369"/>
        <xdr:cNvSpPr/>
      </xdr:nvSpPr>
      <xdr:spPr>
        <a:xfrm>
          <a:off x="6921500" y="99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77309</xdr:rowOff>
    </xdr:from>
    <xdr:ext cx="534377" cy="259045"/>
    <xdr:sp macro="" textlink="">
      <xdr:nvSpPr>
        <xdr:cNvPr id="371" name="テキスト ボックス 370"/>
        <xdr:cNvSpPr txBox="1"/>
      </xdr:nvSpPr>
      <xdr:spPr>
        <a:xfrm>
          <a:off x="6705111" y="100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4003</xdr:rowOff>
    </xdr:from>
    <xdr:to>
      <xdr:col>15</xdr:col>
      <xdr:colOff>180975</xdr:colOff>
      <xdr:row>78</xdr:row>
      <xdr:rowOff>60421</xdr:rowOff>
    </xdr:to>
    <xdr:cxnSp macro="">
      <xdr:nvCxnSpPr>
        <xdr:cNvPr id="398" name="直線コネクタ 397"/>
        <xdr:cNvCxnSpPr/>
      </xdr:nvCxnSpPr>
      <xdr:spPr>
        <a:xfrm>
          <a:off x="9639300" y="13377103"/>
          <a:ext cx="8382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4003</xdr:rowOff>
    </xdr:from>
    <xdr:to>
      <xdr:col>14</xdr:col>
      <xdr:colOff>28575</xdr:colOff>
      <xdr:row>78</xdr:row>
      <xdr:rowOff>69154</xdr:rowOff>
    </xdr:to>
    <xdr:cxnSp macro="">
      <xdr:nvCxnSpPr>
        <xdr:cNvPr id="401" name="直線コネクタ 400"/>
        <xdr:cNvCxnSpPr/>
      </xdr:nvCxnSpPr>
      <xdr:spPr>
        <a:xfrm flipV="1">
          <a:off x="8750300" y="1337710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3" name="テキスト ボックス 402"/>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64605</xdr:rowOff>
    </xdr:from>
    <xdr:to>
      <xdr:col>12</xdr:col>
      <xdr:colOff>511175</xdr:colOff>
      <xdr:row>78</xdr:row>
      <xdr:rowOff>69154</xdr:rowOff>
    </xdr:to>
    <xdr:cxnSp macro="">
      <xdr:nvCxnSpPr>
        <xdr:cNvPr id="404" name="直線コネクタ 403"/>
        <xdr:cNvCxnSpPr/>
      </xdr:nvCxnSpPr>
      <xdr:spPr>
        <a:xfrm>
          <a:off x="7861300" y="13437705"/>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64605</xdr:rowOff>
    </xdr:from>
    <xdr:to>
      <xdr:col>11</xdr:col>
      <xdr:colOff>307975</xdr:colOff>
      <xdr:row>78</xdr:row>
      <xdr:rowOff>78115</xdr:rowOff>
    </xdr:to>
    <xdr:cxnSp macro="">
      <xdr:nvCxnSpPr>
        <xdr:cNvPr id="407" name="直線コネクタ 406"/>
        <xdr:cNvCxnSpPr/>
      </xdr:nvCxnSpPr>
      <xdr:spPr>
        <a:xfrm flipV="1">
          <a:off x="6972300" y="13437705"/>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9621</xdr:rowOff>
    </xdr:from>
    <xdr:to>
      <xdr:col>15</xdr:col>
      <xdr:colOff>231775</xdr:colOff>
      <xdr:row>78</xdr:row>
      <xdr:rowOff>111221</xdr:rowOff>
    </xdr:to>
    <xdr:sp macro="" textlink="">
      <xdr:nvSpPr>
        <xdr:cNvPr id="417" name="円/楕円 416"/>
        <xdr:cNvSpPr/>
      </xdr:nvSpPr>
      <xdr:spPr>
        <a:xfrm>
          <a:off x="104267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95998</xdr:rowOff>
    </xdr:from>
    <xdr:ext cx="469744" cy="259045"/>
    <xdr:sp macro="" textlink="">
      <xdr:nvSpPr>
        <xdr:cNvPr id="418" name="商工費該当値テキスト"/>
        <xdr:cNvSpPr txBox="1"/>
      </xdr:nvSpPr>
      <xdr:spPr>
        <a:xfrm>
          <a:off x="10528300" y="1329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124653</xdr:rowOff>
    </xdr:from>
    <xdr:to>
      <xdr:col>14</xdr:col>
      <xdr:colOff>79375</xdr:colOff>
      <xdr:row>78</xdr:row>
      <xdr:rowOff>54803</xdr:rowOff>
    </xdr:to>
    <xdr:sp macro="" textlink="">
      <xdr:nvSpPr>
        <xdr:cNvPr id="419" name="円/楕円 418"/>
        <xdr:cNvSpPr/>
      </xdr:nvSpPr>
      <xdr:spPr>
        <a:xfrm>
          <a:off x="9588500" y="13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45930</xdr:rowOff>
    </xdr:from>
    <xdr:ext cx="469744" cy="259045"/>
    <xdr:sp macro="" textlink="">
      <xdr:nvSpPr>
        <xdr:cNvPr id="420" name="テキスト ボックス 419"/>
        <xdr:cNvSpPr txBox="1"/>
      </xdr:nvSpPr>
      <xdr:spPr>
        <a:xfrm>
          <a:off x="9404427" y="134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18354</xdr:rowOff>
    </xdr:from>
    <xdr:to>
      <xdr:col>12</xdr:col>
      <xdr:colOff>561975</xdr:colOff>
      <xdr:row>78</xdr:row>
      <xdr:rowOff>119954</xdr:rowOff>
    </xdr:to>
    <xdr:sp macro="" textlink="">
      <xdr:nvSpPr>
        <xdr:cNvPr id="421" name="円/楕円 420"/>
        <xdr:cNvSpPr/>
      </xdr:nvSpPr>
      <xdr:spPr>
        <a:xfrm>
          <a:off x="8699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111081</xdr:rowOff>
    </xdr:from>
    <xdr:ext cx="469744" cy="259045"/>
    <xdr:sp macro="" textlink="">
      <xdr:nvSpPr>
        <xdr:cNvPr id="422" name="テキスト ボックス 421"/>
        <xdr:cNvSpPr txBox="1"/>
      </xdr:nvSpPr>
      <xdr:spPr>
        <a:xfrm>
          <a:off x="8515427"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13805</xdr:rowOff>
    </xdr:from>
    <xdr:to>
      <xdr:col>11</xdr:col>
      <xdr:colOff>358775</xdr:colOff>
      <xdr:row>78</xdr:row>
      <xdr:rowOff>115405</xdr:rowOff>
    </xdr:to>
    <xdr:sp macro="" textlink="">
      <xdr:nvSpPr>
        <xdr:cNvPr id="423" name="円/楕円 422"/>
        <xdr:cNvSpPr/>
      </xdr:nvSpPr>
      <xdr:spPr>
        <a:xfrm>
          <a:off x="7810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106532</xdr:rowOff>
    </xdr:from>
    <xdr:ext cx="469744" cy="259045"/>
    <xdr:sp macro="" textlink="">
      <xdr:nvSpPr>
        <xdr:cNvPr id="424" name="テキスト ボックス 423"/>
        <xdr:cNvSpPr txBox="1"/>
      </xdr:nvSpPr>
      <xdr:spPr>
        <a:xfrm>
          <a:off x="7626427" y="134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27315</xdr:rowOff>
    </xdr:from>
    <xdr:to>
      <xdr:col>10</xdr:col>
      <xdr:colOff>155575</xdr:colOff>
      <xdr:row>78</xdr:row>
      <xdr:rowOff>128915</xdr:rowOff>
    </xdr:to>
    <xdr:sp macro="" textlink="">
      <xdr:nvSpPr>
        <xdr:cNvPr id="425" name="円/楕円 424"/>
        <xdr:cNvSpPr/>
      </xdr:nvSpPr>
      <xdr:spPr>
        <a:xfrm>
          <a:off x="6921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120042</xdr:rowOff>
    </xdr:from>
    <xdr:ext cx="469744" cy="259045"/>
    <xdr:sp macro="" textlink="">
      <xdr:nvSpPr>
        <xdr:cNvPr id="426" name="テキスト ボックス 425"/>
        <xdr:cNvSpPr txBox="1"/>
      </xdr:nvSpPr>
      <xdr:spPr>
        <a:xfrm>
          <a:off x="6737427" y="134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50660</xdr:rowOff>
    </xdr:from>
    <xdr:to>
      <xdr:col>15</xdr:col>
      <xdr:colOff>180975</xdr:colOff>
      <xdr:row>97</xdr:row>
      <xdr:rowOff>105514</xdr:rowOff>
    </xdr:to>
    <xdr:cxnSp macro="">
      <xdr:nvCxnSpPr>
        <xdr:cNvPr id="453" name="直線コネクタ 452"/>
        <xdr:cNvCxnSpPr/>
      </xdr:nvCxnSpPr>
      <xdr:spPr>
        <a:xfrm>
          <a:off x="9639300" y="16681310"/>
          <a:ext cx="838200" cy="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66602</xdr:rowOff>
    </xdr:from>
    <xdr:to>
      <xdr:col>14</xdr:col>
      <xdr:colOff>28575</xdr:colOff>
      <xdr:row>97</xdr:row>
      <xdr:rowOff>50660</xdr:rowOff>
    </xdr:to>
    <xdr:cxnSp macro="">
      <xdr:nvCxnSpPr>
        <xdr:cNvPr id="456" name="直線コネクタ 455"/>
        <xdr:cNvCxnSpPr/>
      </xdr:nvCxnSpPr>
      <xdr:spPr>
        <a:xfrm>
          <a:off x="8750300" y="16525802"/>
          <a:ext cx="889000" cy="15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8" name="テキスト ボックス 457"/>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62232</xdr:rowOff>
    </xdr:from>
    <xdr:to>
      <xdr:col>12</xdr:col>
      <xdr:colOff>511175</xdr:colOff>
      <xdr:row>96</xdr:row>
      <xdr:rowOff>66602</xdr:rowOff>
    </xdr:to>
    <xdr:cxnSp macro="">
      <xdr:nvCxnSpPr>
        <xdr:cNvPr id="459" name="直線コネクタ 458"/>
        <xdr:cNvCxnSpPr/>
      </xdr:nvCxnSpPr>
      <xdr:spPr>
        <a:xfrm>
          <a:off x="7861300" y="16521432"/>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62232</xdr:rowOff>
    </xdr:from>
    <xdr:to>
      <xdr:col>11</xdr:col>
      <xdr:colOff>307975</xdr:colOff>
      <xdr:row>97</xdr:row>
      <xdr:rowOff>29561</xdr:rowOff>
    </xdr:to>
    <xdr:cxnSp macro="">
      <xdr:nvCxnSpPr>
        <xdr:cNvPr id="462" name="直線コネクタ 461"/>
        <xdr:cNvCxnSpPr/>
      </xdr:nvCxnSpPr>
      <xdr:spPr>
        <a:xfrm flipV="1">
          <a:off x="6972300" y="16521432"/>
          <a:ext cx="889000" cy="1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54714</xdr:rowOff>
    </xdr:from>
    <xdr:to>
      <xdr:col>15</xdr:col>
      <xdr:colOff>231775</xdr:colOff>
      <xdr:row>97</xdr:row>
      <xdr:rowOff>156314</xdr:rowOff>
    </xdr:to>
    <xdr:sp macro="" textlink="">
      <xdr:nvSpPr>
        <xdr:cNvPr id="472" name="円/楕円 471"/>
        <xdr:cNvSpPr/>
      </xdr:nvSpPr>
      <xdr:spPr>
        <a:xfrm>
          <a:off x="10426700" y="166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33141</xdr:rowOff>
    </xdr:from>
    <xdr:ext cx="534377" cy="259045"/>
    <xdr:sp macro="" textlink="">
      <xdr:nvSpPr>
        <xdr:cNvPr id="473" name="土木費該当値テキスト"/>
        <xdr:cNvSpPr txBox="1"/>
      </xdr:nvSpPr>
      <xdr:spPr>
        <a:xfrm>
          <a:off x="10528300" y="166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171310</xdr:rowOff>
    </xdr:from>
    <xdr:to>
      <xdr:col>14</xdr:col>
      <xdr:colOff>79375</xdr:colOff>
      <xdr:row>97</xdr:row>
      <xdr:rowOff>101460</xdr:rowOff>
    </xdr:to>
    <xdr:sp macro="" textlink="">
      <xdr:nvSpPr>
        <xdr:cNvPr id="474" name="円/楕円 473"/>
        <xdr:cNvSpPr/>
      </xdr:nvSpPr>
      <xdr:spPr>
        <a:xfrm>
          <a:off x="9588500" y="166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92587</xdr:rowOff>
    </xdr:from>
    <xdr:ext cx="534377" cy="259045"/>
    <xdr:sp macro="" textlink="">
      <xdr:nvSpPr>
        <xdr:cNvPr id="475" name="テキスト ボックス 474"/>
        <xdr:cNvSpPr txBox="1"/>
      </xdr:nvSpPr>
      <xdr:spPr>
        <a:xfrm>
          <a:off x="9372111" y="167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15802</xdr:rowOff>
    </xdr:from>
    <xdr:to>
      <xdr:col>12</xdr:col>
      <xdr:colOff>561975</xdr:colOff>
      <xdr:row>96</xdr:row>
      <xdr:rowOff>117402</xdr:rowOff>
    </xdr:to>
    <xdr:sp macro="" textlink="">
      <xdr:nvSpPr>
        <xdr:cNvPr id="476" name="円/楕円 475"/>
        <xdr:cNvSpPr/>
      </xdr:nvSpPr>
      <xdr:spPr>
        <a:xfrm>
          <a:off x="8699500" y="164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133929</xdr:rowOff>
    </xdr:from>
    <xdr:ext cx="534377" cy="259045"/>
    <xdr:sp macro="" textlink="">
      <xdr:nvSpPr>
        <xdr:cNvPr id="477" name="テキスト ボックス 476"/>
        <xdr:cNvSpPr txBox="1"/>
      </xdr:nvSpPr>
      <xdr:spPr>
        <a:xfrm>
          <a:off x="8483111" y="162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90,988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11432</xdr:rowOff>
    </xdr:from>
    <xdr:to>
      <xdr:col>11</xdr:col>
      <xdr:colOff>358775</xdr:colOff>
      <xdr:row>96</xdr:row>
      <xdr:rowOff>113032</xdr:rowOff>
    </xdr:to>
    <xdr:sp macro="" textlink="">
      <xdr:nvSpPr>
        <xdr:cNvPr id="478" name="円/楕円 477"/>
        <xdr:cNvSpPr/>
      </xdr:nvSpPr>
      <xdr:spPr>
        <a:xfrm>
          <a:off x="7810500" y="164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129559</xdr:rowOff>
    </xdr:from>
    <xdr:ext cx="534377" cy="259045"/>
    <xdr:sp macro="" textlink="">
      <xdr:nvSpPr>
        <xdr:cNvPr id="479" name="テキスト ボックス 478"/>
        <xdr:cNvSpPr txBox="1"/>
      </xdr:nvSpPr>
      <xdr:spPr>
        <a:xfrm>
          <a:off x="7594111" y="162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150211</xdr:rowOff>
    </xdr:from>
    <xdr:to>
      <xdr:col>10</xdr:col>
      <xdr:colOff>155575</xdr:colOff>
      <xdr:row>97</xdr:row>
      <xdr:rowOff>80361</xdr:rowOff>
    </xdr:to>
    <xdr:sp macro="" textlink="">
      <xdr:nvSpPr>
        <xdr:cNvPr id="480" name="円/楕円 479"/>
        <xdr:cNvSpPr/>
      </xdr:nvSpPr>
      <xdr:spPr>
        <a:xfrm>
          <a:off x="6921500" y="166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96888</xdr:rowOff>
    </xdr:from>
    <xdr:ext cx="534377" cy="259045"/>
    <xdr:sp macro="" textlink="">
      <xdr:nvSpPr>
        <xdr:cNvPr id="481" name="テキスト ボックス 480"/>
        <xdr:cNvSpPr txBox="1"/>
      </xdr:nvSpPr>
      <xdr:spPr>
        <a:xfrm>
          <a:off x="6705111" y="163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89228</xdr:rowOff>
    </xdr:from>
    <xdr:to>
      <xdr:col>23</xdr:col>
      <xdr:colOff>517525</xdr:colOff>
      <xdr:row>37</xdr:row>
      <xdr:rowOff>92674</xdr:rowOff>
    </xdr:to>
    <xdr:cxnSp macro="">
      <xdr:nvCxnSpPr>
        <xdr:cNvPr id="512" name="直線コネクタ 511"/>
        <xdr:cNvCxnSpPr/>
      </xdr:nvCxnSpPr>
      <xdr:spPr>
        <a:xfrm flipV="1">
          <a:off x="15481300" y="6432878"/>
          <a:ext cx="8382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75316</xdr:rowOff>
    </xdr:from>
    <xdr:to>
      <xdr:col>22</xdr:col>
      <xdr:colOff>365125</xdr:colOff>
      <xdr:row>37</xdr:row>
      <xdr:rowOff>92674</xdr:rowOff>
    </xdr:to>
    <xdr:cxnSp macro="">
      <xdr:nvCxnSpPr>
        <xdr:cNvPr id="515" name="直線コネクタ 514"/>
        <xdr:cNvCxnSpPr/>
      </xdr:nvCxnSpPr>
      <xdr:spPr>
        <a:xfrm>
          <a:off x="14592300" y="6418966"/>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7" name="テキスト ボックス 51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75316</xdr:rowOff>
    </xdr:from>
    <xdr:to>
      <xdr:col>21</xdr:col>
      <xdr:colOff>161925</xdr:colOff>
      <xdr:row>37</xdr:row>
      <xdr:rowOff>77521</xdr:rowOff>
    </xdr:to>
    <xdr:cxnSp macro="">
      <xdr:nvCxnSpPr>
        <xdr:cNvPr id="518" name="直線コネクタ 517"/>
        <xdr:cNvCxnSpPr/>
      </xdr:nvCxnSpPr>
      <xdr:spPr>
        <a:xfrm flipV="1">
          <a:off x="13703300" y="6418966"/>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40929</xdr:rowOff>
    </xdr:from>
    <xdr:to>
      <xdr:col>19</xdr:col>
      <xdr:colOff>644525</xdr:colOff>
      <xdr:row>37</xdr:row>
      <xdr:rowOff>77521</xdr:rowOff>
    </xdr:to>
    <xdr:cxnSp macro="">
      <xdr:nvCxnSpPr>
        <xdr:cNvPr id="521" name="直線コネクタ 520"/>
        <xdr:cNvCxnSpPr/>
      </xdr:nvCxnSpPr>
      <xdr:spPr>
        <a:xfrm>
          <a:off x="12814300" y="6384579"/>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38428</xdr:rowOff>
    </xdr:from>
    <xdr:to>
      <xdr:col>23</xdr:col>
      <xdr:colOff>568325</xdr:colOff>
      <xdr:row>37</xdr:row>
      <xdr:rowOff>140028</xdr:rowOff>
    </xdr:to>
    <xdr:sp macro="" textlink="">
      <xdr:nvSpPr>
        <xdr:cNvPr id="531" name="円/楕円 530"/>
        <xdr:cNvSpPr/>
      </xdr:nvSpPr>
      <xdr:spPr>
        <a:xfrm>
          <a:off x="16268700" y="6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16855</xdr:rowOff>
    </xdr:from>
    <xdr:ext cx="534377" cy="259045"/>
    <xdr:sp macro="" textlink="">
      <xdr:nvSpPr>
        <xdr:cNvPr id="532" name="消防費該当値テキスト"/>
        <xdr:cNvSpPr txBox="1"/>
      </xdr:nvSpPr>
      <xdr:spPr>
        <a:xfrm>
          <a:off x="16370300" y="6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41874</xdr:rowOff>
    </xdr:from>
    <xdr:to>
      <xdr:col>22</xdr:col>
      <xdr:colOff>415925</xdr:colOff>
      <xdr:row>37</xdr:row>
      <xdr:rowOff>143474</xdr:rowOff>
    </xdr:to>
    <xdr:sp macro="" textlink="">
      <xdr:nvSpPr>
        <xdr:cNvPr id="533" name="円/楕円 532"/>
        <xdr:cNvSpPr/>
      </xdr:nvSpPr>
      <xdr:spPr>
        <a:xfrm>
          <a:off x="15430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134600</xdr:rowOff>
    </xdr:from>
    <xdr:ext cx="534377" cy="259045"/>
    <xdr:sp macro="" textlink="">
      <xdr:nvSpPr>
        <xdr:cNvPr id="534" name="テキスト ボックス 533"/>
        <xdr:cNvSpPr txBox="1"/>
      </xdr:nvSpPr>
      <xdr:spPr>
        <a:xfrm>
          <a:off x="15214111" y="64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24516</xdr:rowOff>
    </xdr:from>
    <xdr:to>
      <xdr:col>21</xdr:col>
      <xdr:colOff>212725</xdr:colOff>
      <xdr:row>37</xdr:row>
      <xdr:rowOff>126116</xdr:rowOff>
    </xdr:to>
    <xdr:sp macro="" textlink="">
      <xdr:nvSpPr>
        <xdr:cNvPr id="535" name="円/楕円 534"/>
        <xdr:cNvSpPr/>
      </xdr:nvSpPr>
      <xdr:spPr>
        <a:xfrm>
          <a:off x="14541500" y="63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117243</xdr:rowOff>
    </xdr:from>
    <xdr:ext cx="534377" cy="259045"/>
    <xdr:sp macro="" textlink="">
      <xdr:nvSpPr>
        <xdr:cNvPr id="536" name="テキスト ボックス 535"/>
        <xdr:cNvSpPr txBox="1"/>
      </xdr:nvSpPr>
      <xdr:spPr>
        <a:xfrm>
          <a:off x="14325111" y="64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26721</xdr:rowOff>
    </xdr:from>
    <xdr:to>
      <xdr:col>20</xdr:col>
      <xdr:colOff>9525</xdr:colOff>
      <xdr:row>37</xdr:row>
      <xdr:rowOff>128321</xdr:rowOff>
    </xdr:to>
    <xdr:sp macro="" textlink="">
      <xdr:nvSpPr>
        <xdr:cNvPr id="537" name="円/楕円 536"/>
        <xdr:cNvSpPr/>
      </xdr:nvSpPr>
      <xdr:spPr>
        <a:xfrm>
          <a:off x="13652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119448</xdr:rowOff>
    </xdr:from>
    <xdr:ext cx="534377" cy="259045"/>
    <xdr:sp macro="" textlink="">
      <xdr:nvSpPr>
        <xdr:cNvPr id="538" name="テキスト ボックス 537"/>
        <xdr:cNvSpPr txBox="1"/>
      </xdr:nvSpPr>
      <xdr:spPr>
        <a:xfrm>
          <a:off x="13436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161579</xdr:rowOff>
    </xdr:from>
    <xdr:to>
      <xdr:col>18</xdr:col>
      <xdr:colOff>492125</xdr:colOff>
      <xdr:row>37</xdr:row>
      <xdr:rowOff>91729</xdr:rowOff>
    </xdr:to>
    <xdr:sp macro="" textlink="">
      <xdr:nvSpPr>
        <xdr:cNvPr id="539" name="円/楕円 538"/>
        <xdr:cNvSpPr/>
      </xdr:nvSpPr>
      <xdr:spPr>
        <a:xfrm>
          <a:off x="12763500" y="63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108256</xdr:rowOff>
    </xdr:from>
    <xdr:ext cx="534377" cy="259045"/>
    <xdr:sp macro="" textlink="">
      <xdr:nvSpPr>
        <xdr:cNvPr id="540" name="テキスト ボックス 539"/>
        <xdr:cNvSpPr txBox="1"/>
      </xdr:nvSpPr>
      <xdr:spPr>
        <a:xfrm>
          <a:off x="12547111" y="61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110828</xdr:rowOff>
    </xdr:from>
    <xdr:to>
      <xdr:col>23</xdr:col>
      <xdr:colOff>517525</xdr:colOff>
      <xdr:row>57</xdr:row>
      <xdr:rowOff>141085</xdr:rowOff>
    </xdr:to>
    <xdr:cxnSp macro="">
      <xdr:nvCxnSpPr>
        <xdr:cNvPr id="567" name="直線コネクタ 566"/>
        <xdr:cNvCxnSpPr/>
      </xdr:nvCxnSpPr>
      <xdr:spPr>
        <a:xfrm flipV="1">
          <a:off x="15481300" y="9883478"/>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140683</xdr:rowOff>
    </xdr:from>
    <xdr:to>
      <xdr:col>22</xdr:col>
      <xdr:colOff>365125</xdr:colOff>
      <xdr:row>57</xdr:row>
      <xdr:rowOff>141085</xdr:rowOff>
    </xdr:to>
    <xdr:cxnSp macro="">
      <xdr:nvCxnSpPr>
        <xdr:cNvPr id="570" name="直線コネクタ 569"/>
        <xdr:cNvCxnSpPr/>
      </xdr:nvCxnSpPr>
      <xdr:spPr>
        <a:xfrm>
          <a:off x="14592300" y="9741883"/>
          <a:ext cx="889000" cy="1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140683</xdr:rowOff>
    </xdr:from>
    <xdr:to>
      <xdr:col>21</xdr:col>
      <xdr:colOff>161925</xdr:colOff>
      <xdr:row>56</xdr:row>
      <xdr:rowOff>149429</xdr:rowOff>
    </xdr:to>
    <xdr:cxnSp macro="">
      <xdr:nvCxnSpPr>
        <xdr:cNvPr id="573" name="直線コネクタ 572"/>
        <xdr:cNvCxnSpPr/>
      </xdr:nvCxnSpPr>
      <xdr:spPr>
        <a:xfrm flipV="1">
          <a:off x="13703300" y="9741883"/>
          <a:ext cx="8890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111797</xdr:rowOff>
    </xdr:from>
    <xdr:to>
      <xdr:col>19</xdr:col>
      <xdr:colOff>644525</xdr:colOff>
      <xdr:row>56</xdr:row>
      <xdr:rowOff>149429</xdr:rowOff>
    </xdr:to>
    <xdr:cxnSp macro="">
      <xdr:nvCxnSpPr>
        <xdr:cNvPr id="576" name="直線コネクタ 575"/>
        <xdr:cNvCxnSpPr/>
      </xdr:nvCxnSpPr>
      <xdr:spPr>
        <a:xfrm>
          <a:off x="12814300" y="9541547"/>
          <a:ext cx="889000" cy="20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60028</xdr:rowOff>
    </xdr:from>
    <xdr:to>
      <xdr:col>23</xdr:col>
      <xdr:colOff>568325</xdr:colOff>
      <xdr:row>57</xdr:row>
      <xdr:rowOff>161628</xdr:rowOff>
    </xdr:to>
    <xdr:sp macro="" textlink="">
      <xdr:nvSpPr>
        <xdr:cNvPr id="586" name="円/楕円 585"/>
        <xdr:cNvSpPr/>
      </xdr:nvSpPr>
      <xdr:spPr>
        <a:xfrm>
          <a:off x="162687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146405</xdr:rowOff>
    </xdr:from>
    <xdr:ext cx="534377" cy="259045"/>
    <xdr:sp macro="" textlink="">
      <xdr:nvSpPr>
        <xdr:cNvPr id="587" name="教育費該当値テキスト"/>
        <xdr:cNvSpPr txBox="1"/>
      </xdr:nvSpPr>
      <xdr:spPr>
        <a:xfrm>
          <a:off x="16370300" y="97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90285</xdr:rowOff>
    </xdr:from>
    <xdr:to>
      <xdr:col>22</xdr:col>
      <xdr:colOff>415925</xdr:colOff>
      <xdr:row>58</xdr:row>
      <xdr:rowOff>20435</xdr:rowOff>
    </xdr:to>
    <xdr:sp macro="" textlink="">
      <xdr:nvSpPr>
        <xdr:cNvPr id="588" name="円/楕円 587"/>
        <xdr:cNvSpPr/>
      </xdr:nvSpPr>
      <xdr:spPr>
        <a:xfrm>
          <a:off x="15430500" y="98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11562</xdr:rowOff>
    </xdr:from>
    <xdr:ext cx="534377" cy="259045"/>
    <xdr:sp macro="" textlink="">
      <xdr:nvSpPr>
        <xdr:cNvPr id="589" name="テキスト ボックス 588"/>
        <xdr:cNvSpPr txBox="1"/>
      </xdr:nvSpPr>
      <xdr:spPr>
        <a:xfrm>
          <a:off x="15214111" y="99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89883</xdr:rowOff>
    </xdr:from>
    <xdr:to>
      <xdr:col>21</xdr:col>
      <xdr:colOff>212725</xdr:colOff>
      <xdr:row>57</xdr:row>
      <xdr:rowOff>20033</xdr:rowOff>
    </xdr:to>
    <xdr:sp macro="" textlink="">
      <xdr:nvSpPr>
        <xdr:cNvPr id="590" name="円/楕円 589"/>
        <xdr:cNvSpPr/>
      </xdr:nvSpPr>
      <xdr:spPr>
        <a:xfrm>
          <a:off x="14541500" y="96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36560</xdr:rowOff>
    </xdr:from>
    <xdr:ext cx="534377" cy="259045"/>
    <xdr:sp macro="" textlink="">
      <xdr:nvSpPr>
        <xdr:cNvPr id="591" name="テキスト ボックス 590"/>
        <xdr:cNvSpPr txBox="1"/>
      </xdr:nvSpPr>
      <xdr:spPr>
        <a:xfrm>
          <a:off x="14325111" y="94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98629</xdr:rowOff>
    </xdr:from>
    <xdr:to>
      <xdr:col>20</xdr:col>
      <xdr:colOff>9525</xdr:colOff>
      <xdr:row>57</xdr:row>
      <xdr:rowOff>28779</xdr:rowOff>
    </xdr:to>
    <xdr:sp macro="" textlink="">
      <xdr:nvSpPr>
        <xdr:cNvPr id="592" name="円/楕円 591"/>
        <xdr:cNvSpPr/>
      </xdr:nvSpPr>
      <xdr:spPr>
        <a:xfrm>
          <a:off x="13652500" y="96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45306</xdr:rowOff>
    </xdr:from>
    <xdr:ext cx="534377" cy="259045"/>
    <xdr:sp macro="" textlink="">
      <xdr:nvSpPr>
        <xdr:cNvPr id="593" name="テキスト ボックス 592"/>
        <xdr:cNvSpPr txBox="1"/>
      </xdr:nvSpPr>
      <xdr:spPr>
        <a:xfrm>
          <a:off x="13436111" y="94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60997</xdr:rowOff>
    </xdr:from>
    <xdr:to>
      <xdr:col>18</xdr:col>
      <xdr:colOff>492125</xdr:colOff>
      <xdr:row>55</xdr:row>
      <xdr:rowOff>162597</xdr:rowOff>
    </xdr:to>
    <xdr:sp macro="" textlink="">
      <xdr:nvSpPr>
        <xdr:cNvPr id="594" name="円/楕円 593"/>
        <xdr:cNvSpPr/>
      </xdr:nvSpPr>
      <xdr:spPr>
        <a:xfrm>
          <a:off x="12763500" y="94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7674</xdr:rowOff>
    </xdr:from>
    <xdr:ext cx="599010" cy="259045"/>
    <xdr:sp macro="" textlink="">
      <xdr:nvSpPr>
        <xdr:cNvPr id="595" name="テキスト ボックス 594"/>
        <xdr:cNvSpPr txBox="1"/>
      </xdr:nvSpPr>
      <xdr:spPr>
        <a:xfrm>
          <a:off x="12514794" y="926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69</xdr:row>
      <xdr:rowOff>135375</xdr:rowOff>
    </xdr:from>
    <xdr:to>
      <xdr:col>23</xdr:col>
      <xdr:colOff>517525</xdr:colOff>
      <xdr:row>78</xdr:row>
      <xdr:rowOff>146634</xdr:rowOff>
    </xdr:to>
    <xdr:cxnSp macro="">
      <xdr:nvCxnSpPr>
        <xdr:cNvPr id="624" name="直線コネクタ 623"/>
        <xdr:cNvCxnSpPr/>
      </xdr:nvCxnSpPr>
      <xdr:spPr>
        <a:xfrm flipV="1">
          <a:off x="15481300" y="11965425"/>
          <a:ext cx="838200" cy="155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146634</xdr:rowOff>
    </xdr:from>
    <xdr:to>
      <xdr:col>22</xdr:col>
      <xdr:colOff>365125</xdr:colOff>
      <xdr:row>79</xdr:row>
      <xdr:rowOff>44450</xdr:rowOff>
    </xdr:to>
    <xdr:cxnSp macro="">
      <xdr:nvCxnSpPr>
        <xdr:cNvPr id="627" name="直線コネクタ 626"/>
        <xdr:cNvCxnSpPr/>
      </xdr:nvCxnSpPr>
      <xdr:spPr>
        <a:xfrm flipV="1">
          <a:off x="14592300" y="13519734"/>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30638</xdr:rowOff>
    </xdr:from>
    <xdr:to>
      <xdr:col>19</xdr:col>
      <xdr:colOff>644525</xdr:colOff>
      <xdr:row>79</xdr:row>
      <xdr:rowOff>44450</xdr:rowOff>
    </xdr:to>
    <xdr:cxnSp macro="">
      <xdr:nvCxnSpPr>
        <xdr:cNvPr id="633" name="直線コネクタ 632"/>
        <xdr:cNvCxnSpPr/>
      </xdr:nvCxnSpPr>
      <xdr:spPr>
        <a:xfrm>
          <a:off x="12814300" y="13575188"/>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69</xdr:row>
      <xdr:rowOff>84575</xdr:rowOff>
    </xdr:from>
    <xdr:to>
      <xdr:col>23</xdr:col>
      <xdr:colOff>568325</xdr:colOff>
      <xdr:row>70</xdr:row>
      <xdr:rowOff>14725</xdr:rowOff>
    </xdr:to>
    <xdr:sp macro="" textlink="">
      <xdr:nvSpPr>
        <xdr:cNvPr id="643" name="円/楕円 642"/>
        <xdr:cNvSpPr/>
      </xdr:nvSpPr>
      <xdr:spPr>
        <a:xfrm>
          <a:off x="16268700" y="119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37602</xdr:rowOff>
    </xdr:from>
    <xdr:ext cx="534377" cy="259045"/>
    <xdr:sp macro="" textlink="">
      <xdr:nvSpPr>
        <xdr:cNvPr id="644" name="災害復旧費該当値テキスト"/>
        <xdr:cNvSpPr txBox="1"/>
      </xdr:nvSpPr>
      <xdr:spPr>
        <a:xfrm>
          <a:off x="16370300" y="118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95834</xdr:rowOff>
    </xdr:from>
    <xdr:to>
      <xdr:col>22</xdr:col>
      <xdr:colOff>415925</xdr:colOff>
      <xdr:row>79</xdr:row>
      <xdr:rowOff>25984</xdr:rowOff>
    </xdr:to>
    <xdr:sp macro="" textlink="">
      <xdr:nvSpPr>
        <xdr:cNvPr id="645" name="円/楕円 644"/>
        <xdr:cNvSpPr/>
      </xdr:nvSpPr>
      <xdr:spPr>
        <a:xfrm>
          <a:off x="15430500" y="134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17111</xdr:rowOff>
    </xdr:from>
    <xdr:ext cx="469744" cy="259045"/>
    <xdr:sp macro="" textlink="">
      <xdr:nvSpPr>
        <xdr:cNvPr id="646" name="テキスト ボックス 645"/>
        <xdr:cNvSpPr txBox="1"/>
      </xdr:nvSpPr>
      <xdr:spPr>
        <a:xfrm>
          <a:off x="15246427"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151288</xdr:rowOff>
    </xdr:from>
    <xdr:to>
      <xdr:col>18</xdr:col>
      <xdr:colOff>492125</xdr:colOff>
      <xdr:row>79</xdr:row>
      <xdr:rowOff>81438</xdr:rowOff>
    </xdr:to>
    <xdr:sp macro="" textlink="">
      <xdr:nvSpPr>
        <xdr:cNvPr id="651" name="円/楕円 650"/>
        <xdr:cNvSpPr/>
      </xdr:nvSpPr>
      <xdr:spPr>
        <a:xfrm>
          <a:off x="12763500" y="135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72565</xdr:rowOff>
    </xdr:from>
    <xdr:ext cx="378565" cy="259045"/>
    <xdr:sp macro="" textlink="">
      <xdr:nvSpPr>
        <xdr:cNvPr id="652" name="テキスト ボックス 651"/>
        <xdr:cNvSpPr txBox="1"/>
      </xdr:nvSpPr>
      <xdr:spPr>
        <a:xfrm>
          <a:off x="12625017" y="1361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149530</xdr:rowOff>
    </xdr:from>
    <xdr:to>
      <xdr:col>23</xdr:col>
      <xdr:colOff>517525</xdr:colOff>
      <xdr:row>96</xdr:row>
      <xdr:rowOff>48450</xdr:rowOff>
    </xdr:to>
    <xdr:cxnSp macro="">
      <xdr:nvCxnSpPr>
        <xdr:cNvPr id="681" name="直線コネクタ 680"/>
        <xdr:cNvCxnSpPr/>
      </xdr:nvCxnSpPr>
      <xdr:spPr>
        <a:xfrm flipV="1">
          <a:off x="15481300" y="16437280"/>
          <a:ext cx="8382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25126</xdr:rowOff>
    </xdr:from>
    <xdr:to>
      <xdr:col>22</xdr:col>
      <xdr:colOff>365125</xdr:colOff>
      <xdr:row>96</xdr:row>
      <xdr:rowOff>48450</xdr:rowOff>
    </xdr:to>
    <xdr:cxnSp macro="">
      <xdr:nvCxnSpPr>
        <xdr:cNvPr id="684" name="直線コネクタ 683"/>
        <xdr:cNvCxnSpPr/>
      </xdr:nvCxnSpPr>
      <xdr:spPr>
        <a:xfrm>
          <a:off x="14592300" y="16484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86" name="テキスト ボックス 685"/>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23915</xdr:rowOff>
    </xdr:from>
    <xdr:to>
      <xdr:col>21</xdr:col>
      <xdr:colOff>161925</xdr:colOff>
      <xdr:row>96</xdr:row>
      <xdr:rowOff>25126</xdr:rowOff>
    </xdr:to>
    <xdr:cxnSp macro="">
      <xdr:nvCxnSpPr>
        <xdr:cNvPr id="687" name="直線コネクタ 686"/>
        <xdr:cNvCxnSpPr/>
      </xdr:nvCxnSpPr>
      <xdr:spPr>
        <a:xfrm>
          <a:off x="13703300" y="1648311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13703</xdr:rowOff>
    </xdr:from>
    <xdr:to>
      <xdr:col>19</xdr:col>
      <xdr:colOff>644525</xdr:colOff>
      <xdr:row>96</xdr:row>
      <xdr:rowOff>23915</xdr:rowOff>
    </xdr:to>
    <xdr:cxnSp macro="">
      <xdr:nvCxnSpPr>
        <xdr:cNvPr id="690" name="直線コネクタ 689"/>
        <xdr:cNvCxnSpPr/>
      </xdr:nvCxnSpPr>
      <xdr:spPr>
        <a:xfrm>
          <a:off x="12814300" y="16472903"/>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98730</xdr:rowOff>
    </xdr:from>
    <xdr:to>
      <xdr:col>23</xdr:col>
      <xdr:colOff>568325</xdr:colOff>
      <xdr:row>96</xdr:row>
      <xdr:rowOff>28880</xdr:rowOff>
    </xdr:to>
    <xdr:sp macro="" textlink="">
      <xdr:nvSpPr>
        <xdr:cNvPr id="700" name="円/楕円 699"/>
        <xdr:cNvSpPr/>
      </xdr:nvSpPr>
      <xdr:spPr>
        <a:xfrm>
          <a:off x="162687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121607</xdr:rowOff>
    </xdr:from>
    <xdr:ext cx="534377" cy="259045"/>
    <xdr:sp macro="" textlink="">
      <xdr:nvSpPr>
        <xdr:cNvPr id="701" name="公債費該当値テキスト"/>
        <xdr:cNvSpPr txBox="1"/>
      </xdr:nvSpPr>
      <xdr:spPr>
        <a:xfrm>
          <a:off x="16370300" y="162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169100</xdr:rowOff>
    </xdr:from>
    <xdr:to>
      <xdr:col>22</xdr:col>
      <xdr:colOff>415925</xdr:colOff>
      <xdr:row>96</xdr:row>
      <xdr:rowOff>99250</xdr:rowOff>
    </xdr:to>
    <xdr:sp macro="" textlink="">
      <xdr:nvSpPr>
        <xdr:cNvPr id="702" name="円/楕円 701"/>
        <xdr:cNvSpPr/>
      </xdr:nvSpPr>
      <xdr:spPr>
        <a:xfrm>
          <a:off x="15430500" y="1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115777</xdr:rowOff>
    </xdr:from>
    <xdr:ext cx="534377" cy="259045"/>
    <xdr:sp macro="" textlink="">
      <xdr:nvSpPr>
        <xdr:cNvPr id="703" name="テキスト ボックス 702"/>
        <xdr:cNvSpPr txBox="1"/>
      </xdr:nvSpPr>
      <xdr:spPr>
        <a:xfrm>
          <a:off x="15214111" y="162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145776</xdr:rowOff>
    </xdr:from>
    <xdr:to>
      <xdr:col>21</xdr:col>
      <xdr:colOff>212725</xdr:colOff>
      <xdr:row>96</xdr:row>
      <xdr:rowOff>75926</xdr:rowOff>
    </xdr:to>
    <xdr:sp macro="" textlink="">
      <xdr:nvSpPr>
        <xdr:cNvPr id="704" name="円/楕円 703"/>
        <xdr:cNvSpPr/>
      </xdr:nvSpPr>
      <xdr:spPr>
        <a:xfrm>
          <a:off x="14541500" y="16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92453</xdr:rowOff>
    </xdr:from>
    <xdr:ext cx="534377" cy="259045"/>
    <xdr:sp macro="" textlink="">
      <xdr:nvSpPr>
        <xdr:cNvPr id="705" name="テキスト ボックス 704"/>
        <xdr:cNvSpPr txBox="1"/>
      </xdr:nvSpPr>
      <xdr:spPr>
        <a:xfrm>
          <a:off x="14325111" y="162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144565</xdr:rowOff>
    </xdr:from>
    <xdr:to>
      <xdr:col>20</xdr:col>
      <xdr:colOff>9525</xdr:colOff>
      <xdr:row>96</xdr:row>
      <xdr:rowOff>74715</xdr:rowOff>
    </xdr:to>
    <xdr:sp macro="" textlink="">
      <xdr:nvSpPr>
        <xdr:cNvPr id="706" name="円/楕円 705"/>
        <xdr:cNvSpPr/>
      </xdr:nvSpPr>
      <xdr:spPr>
        <a:xfrm>
          <a:off x="13652500" y="164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91242</xdr:rowOff>
    </xdr:from>
    <xdr:ext cx="534377" cy="259045"/>
    <xdr:sp macro="" textlink="">
      <xdr:nvSpPr>
        <xdr:cNvPr id="707" name="テキスト ボックス 706"/>
        <xdr:cNvSpPr txBox="1"/>
      </xdr:nvSpPr>
      <xdr:spPr>
        <a:xfrm>
          <a:off x="13436111" y="162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134353</xdr:rowOff>
    </xdr:from>
    <xdr:to>
      <xdr:col>18</xdr:col>
      <xdr:colOff>492125</xdr:colOff>
      <xdr:row>96</xdr:row>
      <xdr:rowOff>64503</xdr:rowOff>
    </xdr:to>
    <xdr:sp macro="" textlink="">
      <xdr:nvSpPr>
        <xdr:cNvPr id="708" name="円/楕円 707"/>
        <xdr:cNvSpPr/>
      </xdr:nvSpPr>
      <xdr:spPr>
        <a:xfrm>
          <a:off x="12763500" y="164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81030</xdr:rowOff>
    </xdr:from>
    <xdr:ext cx="534377" cy="259045"/>
    <xdr:sp macro="" textlink="">
      <xdr:nvSpPr>
        <xdr:cNvPr id="709" name="テキスト ボックス 708"/>
        <xdr:cNvSpPr txBox="1"/>
      </xdr:nvSpPr>
      <xdr:spPr>
        <a:xfrm>
          <a:off x="12547111" y="161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5" name="テキスト ボックス 744"/>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a:t>
          </a:r>
          <a:r>
            <a:rPr kumimoji="1" lang="en-US" altLang="ja-JP" sz="1200">
              <a:latin typeface="ＭＳ Ｐゴシック"/>
            </a:rPr>
            <a:t>5</a:t>
          </a:r>
          <a:r>
            <a:rPr kumimoji="1" lang="ja-JP" altLang="en-US" sz="1200">
              <a:latin typeface="ＭＳ Ｐゴシック"/>
            </a:rPr>
            <a:t>位以内に入ったものが、災害復旧費、衛生費、民生費である。</a:t>
          </a:r>
          <a:endParaRPr kumimoji="1" lang="en-US" altLang="ja-JP" sz="1200">
            <a:latin typeface="ＭＳ Ｐゴシック"/>
          </a:endParaRPr>
        </a:p>
        <a:p>
          <a:r>
            <a:rPr kumimoji="1" lang="ja-JP" altLang="en-US" sz="1200">
              <a:latin typeface="ＭＳ Ｐゴシック"/>
            </a:rPr>
            <a:t>　理由としては、性質別に記入したとおりである。</a:t>
          </a:r>
          <a:endParaRPr kumimoji="1" lang="en-US" altLang="ja-JP" sz="1200">
            <a:latin typeface="ＭＳ Ｐゴシック"/>
          </a:endParaRPr>
        </a:p>
        <a:p>
          <a:r>
            <a:rPr kumimoji="1" lang="ja-JP" altLang="en-US" sz="1200">
              <a:latin typeface="ＭＳ Ｐゴシック"/>
            </a:rPr>
            <a:t>　　（目的別）災害復旧費＝（性質別）災害復旧費</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（目的別）</a:t>
          </a:r>
          <a:r>
            <a:rPr kumimoji="1" lang="ja-JP" altLang="en-US" sz="1200">
              <a:solidFill>
                <a:schemeClr val="dk1"/>
              </a:solidFill>
              <a:effectLst/>
              <a:latin typeface="+mn-lt"/>
              <a:ea typeface="+mn-ea"/>
              <a:cs typeface="+mn-cs"/>
            </a:rPr>
            <a:t>衛生費</a:t>
          </a:r>
          <a:r>
            <a:rPr kumimoji="1" lang="ja-JP" altLang="ja-JP" sz="1200">
              <a:solidFill>
                <a:schemeClr val="dk1"/>
              </a:solidFill>
              <a:effectLst/>
              <a:latin typeface="+mn-lt"/>
              <a:ea typeface="+mn-ea"/>
              <a:cs typeface="+mn-cs"/>
            </a:rPr>
            <a:t>＝（性質別）</a:t>
          </a:r>
          <a:r>
            <a:rPr kumimoji="1" lang="ja-JP" altLang="en-US" sz="1200">
              <a:solidFill>
                <a:schemeClr val="dk1"/>
              </a:solidFill>
              <a:effectLst/>
              <a:latin typeface="+mn-lt"/>
              <a:ea typeface="+mn-ea"/>
              <a:cs typeface="+mn-cs"/>
            </a:rPr>
            <a:t>物件費</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（目的別）</a:t>
          </a:r>
          <a:r>
            <a:rPr kumimoji="1" lang="ja-JP" altLang="en-US" sz="1200">
              <a:solidFill>
                <a:schemeClr val="dk1"/>
              </a:solidFill>
              <a:effectLst/>
              <a:latin typeface="+mn-lt"/>
              <a:ea typeface="+mn-ea"/>
              <a:cs typeface="+mn-cs"/>
            </a:rPr>
            <a:t>民生費</a:t>
          </a:r>
          <a:r>
            <a:rPr kumimoji="1" lang="ja-JP" altLang="ja-JP" sz="1200">
              <a:solidFill>
                <a:schemeClr val="dk1"/>
              </a:solidFill>
              <a:effectLst/>
              <a:latin typeface="+mn-lt"/>
              <a:ea typeface="+mn-ea"/>
              <a:cs typeface="+mn-cs"/>
            </a:rPr>
            <a:t>＝（性質別）</a:t>
          </a:r>
          <a:r>
            <a:rPr kumimoji="1" lang="ja-JP" altLang="en-US" sz="1200">
              <a:solidFill>
                <a:schemeClr val="dk1"/>
              </a:solidFill>
              <a:effectLst/>
              <a:latin typeface="+mn-lt"/>
              <a:ea typeface="+mn-ea"/>
              <a:cs typeface="+mn-cs"/>
            </a:rPr>
            <a:t>扶助費</a:t>
          </a:r>
          <a:endParaRPr kumimoji="1" lang="en-US" altLang="ja-JP" sz="1200">
            <a:latin typeface="ＭＳ Ｐゴシック"/>
          </a:endParaRPr>
        </a:p>
        <a:p>
          <a:r>
            <a:rPr kumimoji="1" lang="ja-JP" altLang="en-US" sz="1200">
              <a:latin typeface="ＭＳ Ｐゴシック"/>
            </a:rPr>
            <a:t>　ついては、災害関連事業に係る経費については、いずれも復旧完了後は減少するが、扶助費については、今後も増加していくことが予測されるため、福祉・医療・介護が連携した対策を行うことで経費削減に努める。</a:t>
          </a: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平成</a:t>
          </a:r>
          <a:r>
            <a:rPr kumimoji="1" lang="en-US" altLang="ja-JP" sz="1200">
              <a:solidFill>
                <a:schemeClr val="tx1"/>
              </a:solidFill>
              <a:latin typeface="ＭＳ ゴシック" pitchFamily="49" charset="-128"/>
              <a:ea typeface="ＭＳ ゴシック" pitchFamily="49" charset="-128"/>
            </a:rPr>
            <a:t>24</a:t>
          </a:r>
          <a:r>
            <a:rPr kumimoji="1" lang="ja-JP" altLang="en-US" sz="1200">
              <a:solidFill>
                <a:schemeClr val="tx1"/>
              </a:solidFill>
              <a:latin typeface="ＭＳ ゴシック" pitchFamily="49" charset="-128"/>
              <a:ea typeface="ＭＳ ゴシック" pitchFamily="49" charset="-128"/>
            </a:rPr>
            <a:t>年度及び平成</a:t>
          </a:r>
          <a:r>
            <a:rPr kumimoji="1" lang="en-US" altLang="ja-JP" sz="1200">
              <a:solidFill>
                <a:schemeClr val="tx1"/>
              </a:solidFill>
              <a:latin typeface="ＭＳ ゴシック" pitchFamily="49" charset="-128"/>
              <a:ea typeface="ＭＳ ゴシック" pitchFamily="49" charset="-128"/>
            </a:rPr>
            <a:t>26</a:t>
          </a:r>
          <a:r>
            <a:rPr kumimoji="1" lang="ja-JP" altLang="en-US" sz="1200">
              <a:solidFill>
                <a:schemeClr val="tx1"/>
              </a:solidFill>
              <a:latin typeface="ＭＳ ゴシック" pitchFamily="49" charset="-128"/>
              <a:ea typeface="ＭＳ ゴシック" pitchFamily="49" charset="-128"/>
            </a:rPr>
            <a:t>年度に行った財政悪化による国民健康保険特別会計への法定外繰出金により財政調整基金残高が減少し、実質単年度収支もマイナスとなっていたが、平成</a:t>
          </a:r>
          <a:r>
            <a:rPr kumimoji="1" lang="en-US" altLang="ja-JP" sz="1200">
              <a:solidFill>
                <a:schemeClr val="tx1"/>
              </a:solidFill>
              <a:latin typeface="ＭＳ ゴシック" pitchFamily="49" charset="-128"/>
              <a:ea typeface="ＭＳ ゴシック" pitchFamily="49" charset="-128"/>
            </a:rPr>
            <a:t>27</a:t>
          </a:r>
          <a:r>
            <a:rPr kumimoji="1" lang="ja-JP" altLang="en-US" sz="1200">
              <a:solidFill>
                <a:schemeClr val="tx1"/>
              </a:solidFill>
              <a:latin typeface="ＭＳ ゴシック" pitchFamily="49" charset="-128"/>
              <a:ea typeface="ＭＳ ゴシック" pitchFamily="49" charset="-128"/>
            </a:rPr>
            <a:t>年度は普通交付税及び地方消費税交付金の増加などの影響により実質単年度収支はプラスとなった。</a:t>
          </a:r>
        </a:p>
        <a:p>
          <a:r>
            <a:rPr kumimoji="1" lang="ja-JP" altLang="en-US" sz="1200">
              <a:solidFill>
                <a:schemeClr val="tx1"/>
              </a:solidFill>
              <a:latin typeface="ＭＳ ゴシック" pitchFamily="49" charset="-128"/>
              <a:ea typeface="ＭＳ ゴシック" pitchFamily="49" charset="-128"/>
            </a:rPr>
            <a:t>　しかし、平成</a:t>
          </a:r>
          <a:r>
            <a:rPr kumimoji="1" lang="en-US" altLang="ja-JP" sz="1200">
              <a:solidFill>
                <a:schemeClr val="tx1"/>
              </a:solidFill>
              <a:latin typeface="ＭＳ ゴシック" pitchFamily="49" charset="-128"/>
              <a:ea typeface="ＭＳ ゴシック" pitchFamily="49" charset="-128"/>
            </a:rPr>
            <a:t>28</a:t>
          </a:r>
          <a:r>
            <a:rPr kumimoji="1" lang="ja-JP" altLang="en-US" sz="1200">
              <a:solidFill>
                <a:schemeClr val="tx1"/>
              </a:solidFill>
              <a:latin typeface="ＭＳ ゴシック" pitchFamily="49" charset="-128"/>
              <a:ea typeface="ＭＳ ゴシック" pitchFamily="49" charset="-128"/>
            </a:rPr>
            <a:t>年度は震災復旧の財源として多額の財政調整基金を投下したため基金残高が大幅に減少し、実質単年度収支（％）も平成</a:t>
          </a:r>
          <a:r>
            <a:rPr kumimoji="1" lang="en-US" altLang="ja-JP" sz="1200">
              <a:solidFill>
                <a:schemeClr val="tx1"/>
              </a:solidFill>
              <a:latin typeface="ＭＳ ゴシック" pitchFamily="49" charset="-128"/>
              <a:ea typeface="ＭＳ ゴシック" pitchFamily="49" charset="-128"/>
            </a:rPr>
            <a:t>24</a:t>
          </a:r>
          <a:r>
            <a:rPr kumimoji="1" lang="ja-JP" altLang="en-US" sz="1200">
              <a:solidFill>
                <a:schemeClr val="tx1"/>
              </a:solidFill>
              <a:latin typeface="ＭＳ ゴシック" pitchFamily="49" charset="-128"/>
              <a:ea typeface="ＭＳ ゴシック" pitchFamily="49" charset="-128"/>
            </a:rPr>
            <a:t>年度以降マイナス値が最大となった。今後は、震災復旧を継続して行うだけでなく公営住宅建設事業に係る地方債償還が多額になることから、事業の総点検を行うなど、財政健全化を図る。</a:t>
          </a:r>
        </a:p>
        <a:p>
          <a:endParaRPr kumimoji="1" lang="ja-JP" altLang="en-US" sz="12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年度は普通交付税及び地方消費税交付金の増額により黒字が標準財政規模比で</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％増加した。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年度について前年度と比較すると、標準財政規模比</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％黒字が増加しているが、この主な要因は、震災復旧の財源として多額の財政調整基金を取り崩したことによるものである。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年度以降については、震災復旧事業に係る地方債償還費（交付税を除いた一般財源）や扶助費の増加が想定されるため、黒字額は減少することが見込まれる。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今後は、災害復旧事業を最優先に行うほか、その他の通常経費については総点検を行い、緊急度、住民ニーズを勘案し選択することで、財政健全化を図る。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12480;&#12454;&#12531;&#12525;&#12540;&#12489;/&#12304;&#36001;&#25919;&#29366;&#27841;&#36039;&#26009;&#38598;&#12305;_434442_&#30002;&#2030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41.1</v>
          </cell>
        </row>
        <row r="53">
          <cell r="N53">
            <v>48.2</v>
          </cell>
        </row>
        <row r="55">
          <cell r="G55" t="str">
            <v>類似団体内平均値</v>
          </cell>
          <cell r="N55">
            <v>20.2</v>
          </cell>
        </row>
        <row r="57">
          <cell r="N57">
            <v>55.8</v>
          </cell>
        </row>
        <row r="72">
          <cell r="K72" t="str">
            <v>H24</v>
          </cell>
          <cell r="L72" t="str">
            <v>H25</v>
          </cell>
          <cell r="M72" t="str">
            <v>H26</v>
          </cell>
          <cell r="N72" t="str">
            <v>H27</v>
          </cell>
          <cell r="O72" t="str">
            <v>H28</v>
          </cell>
        </row>
        <row r="73">
          <cell r="G73" t="str">
            <v>当該団体値</v>
          </cell>
          <cell r="K73">
            <v>34.799999999999997</v>
          </cell>
          <cell r="L73">
            <v>36.9</v>
          </cell>
          <cell r="M73">
            <v>43.1</v>
          </cell>
          <cell r="N73">
            <v>41.1</v>
          </cell>
          <cell r="O73">
            <v>60.6</v>
          </cell>
        </row>
        <row r="75">
          <cell r="K75">
            <v>9</v>
          </cell>
          <cell r="L75">
            <v>7.7</v>
          </cell>
          <cell r="M75">
            <v>6.8</v>
          </cell>
          <cell r="N75">
            <v>5.4</v>
          </cell>
          <cell r="O75">
            <v>5.0999999999999996</v>
          </cell>
        </row>
        <row r="77">
          <cell r="G77" t="str">
            <v>類似団体内平均値</v>
          </cell>
          <cell r="K77">
            <v>29.4</v>
          </cell>
          <cell r="L77">
            <v>18.899999999999999</v>
          </cell>
          <cell r="M77">
            <v>10.199999999999999</v>
          </cell>
          <cell r="N77">
            <v>20.2</v>
          </cell>
          <cell r="O77">
            <v>0</v>
          </cell>
        </row>
        <row r="79">
          <cell r="K79">
            <v>10.9</v>
          </cell>
          <cell r="L79">
            <v>10.1</v>
          </cell>
          <cell r="M79">
            <v>9.1</v>
          </cell>
          <cell r="N79">
            <v>9.3000000000000007</v>
          </cell>
          <cell r="O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11277167</v>
      </c>
      <c r="BO4" s="381"/>
      <c r="BP4" s="381"/>
      <c r="BQ4" s="381"/>
      <c r="BR4" s="381"/>
      <c r="BS4" s="381"/>
      <c r="BT4" s="381"/>
      <c r="BU4" s="382"/>
      <c r="BV4" s="380">
        <v>6350536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16.100000000000001</v>
      </c>
      <c r="CU4" s="387"/>
      <c r="CV4" s="387"/>
      <c r="CW4" s="387"/>
      <c r="CX4" s="387"/>
      <c r="CY4" s="387"/>
      <c r="CZ4" s="387"/>
      <c r="DA4" s="388"/>
      <c r="DB4" s="386">
        <v>13.5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10329644</v>
      </c>
      <c r="BO5" s="418"/>
      <c r="BP5" s="418"/>
      <c r="BQ5" s="418"/>
      <c r="BR5" s="418"/>
      <c r="BS5" s="418"/>
      <c r="BT5" s="418"/>
      <c r="BU5" s="419"/>
      <c r="BV5" s="417">
        <v>5801359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87.7</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947523</v>
      </c>
      <c r="BO6" s="418"/>
      <c r="BP6" s="418"/>
      <c r="BQ6" s="418"/>
      <c r="BR6" s="418"/>
      <c r="BS6" s="418"/>
      <c r="BT6" s="418"/>
      <c r="BU6" s="419"/>
      <c r="BV6" s="417">
        <v>549177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91.7</v>
      </c>
      <c r="CU6" s="455"/>
      <c r="CV6" s="455"/>
      <c r="CW6" s="455"/>
      <c r="CX6" s="455"/>
      <c r="CY6" s="455"/>
      <c r="CZ6" s="455"/>
      <c r="DA6" s="456"/>
      <c r="DB6" s="454">
        <v>86.3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389154</v>
      </c>
      <c r="BO7" s="418"/>
      <c r="BP7" s="418"/>
      <c r="BQ7" s="418"/>
      <c r="BR7" s="418"/>
      <c r="BS7" s="418"/>
      <c r="BT7" s="418"/>
      <c r="BU7" s="419"/>
      <c r="BV7" s="417">
        <v>76141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3470198</v>
      </c>
      <c r="CU7" s="418"/>
      <c r="CV7" s="418"/>
      <c r="CW7" s="418"/>
      <c r="CX7" s="418"/>
      <c r="CY7" s="418"/>
      <c r="CZ7" s="418"/>
      <c r="DA7" s="419"/>
      <c r="DB7" s="417">
        <v>3514699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558369</v>
      </c>
      <c r="BO8" s="418"/>
      <c r="BP8" s="418"/>
      <c r="BQ8" s="418"/>
      <c r="BR8" s="418"/>
      <c r="BS8" s="418"/>
      <c r="BT8" s="418"/>
      <c r="BU8" s="419"/>
      <c r="BV8" s="417">
        <v>473036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10717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85333</v>
      </c>
      <c r="BO9" s="418"/>
      <c r="BP9" s="418"/>
      <c r="BQ9" s="418"/>
      <c r="BR9" s="418"/>
      <c r="BS9" s="418"/>
      <c r="BT9" s="418"/>
      <c r="BU9" s="419"/>
      <c r="BV9" s="417">
        <v>154091</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16.100000000000001</v>
      </c>
      <c r="CU9" s="415"/>
      <c r="CV9" s="415"/>
      <c r="CW9" s="415"/>
      <c r="CX9" s="415"/>
      <c r="CY9" s="415"/>
      <c r="CZ9" s="415"/>
      <c r="DA9" s="416"/>
      <c r="DB9" s="414">
        <v>18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11181</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1680</v>
      </c>
      <c r="BO10" s="418"/>
      <c r="BP10" s="418"/>
      <c r="BQ10" s="418"/>
      <c r="BR10" s="418"/>
      <c r="BS10" s="418"/>
      <c r="BT10" s="418"/>
      <c r="BU10" s="419"/>
      <c r="BV10" s="417">
        <v>8141</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10972</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766303</v>
      </c>
      <c r="BO12" s="418"/>
      <c r="BP12" s="418"/>
      <c r="BQ12" s="418"/>
      <c r="BR12" s="418"/>
      <c r="BS12" s="418"/>
      <c r="BT12" s="418"/>
      <c r="BU12" s="419"/>
      <c r="BV12" s="417">
        <v>76554</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10928</v>
      </c>
      <c r="S13" s="499"/>
      <c r="T13" s="499"/>
      <c r="U13" s="499"/>
      <c r="V13" s="500"/>
      <c r="W13" s="433" t="s">
        <v>126</v>
      </c>
      <c r="X13" s="434"/>
      <c r="Y13" s="434"/>
      <c r="Z13" s="434"/>
      <c r="AA13" s="434"/>
      <c r="AB13" s="424"/>
      <c r="AC13" s="468">
        <v>851</v>
      </c>
      <c r="AD13" s="469"/>
      <c r="AE13" s="469"/>
      <c r="AF13" s="469"/>
      <c r="AG13" s="508"/>
      <c r="AH13" s="468">
        <v>1018</v>
      </c>
      <c r="AI13" s="469"/>
      <c r="AJ13" s="469"/>
      <c r="AK13" s="469"/>
      <c r="AL13" s="470"/>
      <c r="AM13" s="446" t="s">
        <v>127</v>
      </c>
      <c r="AN13" s="447"/>
      <c r="AO13" s="447"/>
      <c r="AP13" s="447"/>
      <c r="AQ13" s="447"/>
      <c r="AR13" s="447"/>
      <c r="AS13" s="447"/>
      <c r="AT13" s="448"/>
      <c r="AU13" s="449" t="s">
        <v>121</v>
      </c>
      <c r="AV13" s="450"/>
      <c r="AW13" s="450"/>
      <c r="AX13" s="450"/>
      <c r="AY13" s="451" t="s">
        <v>128</v>
      </c>
      <c r="AZ13" s="452"/>
      <c r="BA13" s="452"/>
      <c r="BB13" s="452"/>
      <c r="BC13" s="452"/>
      <c r="BD13" s="452"/>
      <c r="BE13" s="452"/>
      <c r="BF13" s="452"/>
      <c r="BG13" s="452"/>
      <c r="BH13" s="452"/>
      <c r="BI13" s="452"/>
      <c r="BJ13" s="452"/>
      <c r="BK13" s="452"/>
      <c r="BL13" s="452"/>
      <c r="BM13" s="453"/>
      <c r="BN13" s="417">
        <v>-679290</v>
      </c>
      <c r="BO13" s="418"/>
      <c r="BP13" s="418"/>
      <c r="BQ13" s="418"/>
      <c r="BR13" s="418"/>
      <c r="BS13" s="418"/>
      <c r="BT13" s="418"/>
      <c r="BU13" s="419"/>
      <c r="BV13" s="417">
        <v>85678</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5.0999999999999996</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11120</v>
      </c>
      <c r="S14" s="499"/>
      <c r="T14" s="499"/>
      <c r="U14" s="499"/>
      <c r="V14" s="500"/>
      <c r="W14" s="407"/>
      <c r="X14" s="408"/>
      <c r="Y14" s="408"/>
      <c r="Z14" s="408"/>
      <c r="AA14" s="408"/>
      <c r="AB14" s="397"/>
      <c r="AC14" s="501">
        <v>16.399999999999999</v>
      </c>
      <c r="AD14" s="502"/>
      <c r="AE14" s="502"/>
      <c r="AF14" s="502"/>
      <c r="AG14" s="503"/>
      <c r="AH14" s="501">
        <v>18.5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60.6</v>
      </c>
      <c r="CU14" s="513"/>
      <c r="CV14" s="513"/>
      <c r="CW14" s="513"/>
      <c r="CX14" s="513"/>
      <c r="CY14" s="513"/>
      <c r="CZ14" s="513"/>
      <c r="DA14" s="514"/>
      <c r="DB14" s="512">
        <v>41.1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11082</v>
      </c>
      <c r="S15" s="499"/>
      <c r="T15" s="499"/>
      <c r="U15" s="499"/>
      <c r="V15" s="500"/>
      <c r="W15" s="433" t="s">
        <v>132</v>
      </c>
      <c r="X15" s="434"/>
      <c r="Y15" s="434"/>
      <c r="Z15" s="434"/>
      <c r="AA15" s="434"/>
      <c r="AB15" s="424"/>
      <c r="AC15" s="468">
        <v>1160</v>
      </c>
      <c r="AD15" s="469"/>
      <c r="AE15" s="469"/>
      <c r="AF15" s="469"/>
      <c r="AG15" s="508"/>
      <c r="AH15" s="468">
        <v>1281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938998</v>
      </c>
      <c r="BO15" s="381"/>
      <c r="BP15" s="381"/>
      <c r="BQ15" s="381"/>
      <c r="BR15" s="381"/>
      <c r="BS15" s="381"/>
      <c r="BT15" s="381"/>
      <c r="BU15" s="382"/>
      <c r="BV15" s="380">
        <v>923929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22.3</v>
      </c>
      <c r="AD16" s="502"/>
      <c r="AE16" s="502"/>
      <c r="AF16" s="502"/>
      <c r="AG16" s="503"/>
      <c r="AH16" s="501">
        <v>23.2</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3105858</v>
      </c>
      <c r="BO16" s="418"/>
      <c r="BP16" s="418"/>
      <c r="BQ16" s="418"/>
      <c r="BR16" s="418"/>
      <c r="BS16" s="418"/>
      <c r="BT16" s="418"/>
      <c r="BU16" s="419"/>
      <c r="BV16" s="417">
        <v>3095357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3180</v>
      </c>
      <c r="AD17" s="469"/>
      <c r="AE17" s="469"/>
      <c r="AF17" s="469"/>
      <c r="AG17" s="508"/>
      <c r="AH17" s="468">
        <v>3215</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1175367</v>
      </c>
      <c r="BO17" s="418"/>
      <c r="BP17" s="418"/>
      <c r="BQ17" s="418"/>
      <c r="BR17" s="418"/>
      <c r="BS17" s="418"/>
      <c r="BT17" s="418"/>
      <c r="BU17" s="419"/>
      <c r="BV17" s="417">
        <v>1155630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57.93</v>
      </c>
      <c r="M18" s="530"/>
      <c r="N18" s="530"/>
      <c r="O18" s="530"/>
      <c r="P18" s="530"/>
      <c r="Q18" s="530"/>
      <c r="R18" s="531"/>
      <c r="S18" s="531"/>
      <c r="T18" s="531"/>
      <c r="U18" s="531"/>
      <c r="V18" s="532"/>
      <c r="W18" s="435"/>
      <c r="X18" s="436"/>
      <c r="Y18" s="436"/>
      <c r="Z18" s="436"/>
      <c r="AA18" s="436"/>
      <c r="AB18" s="427"/>
      <c r="AC18" s="533">
        <v>61.3</v>
      </c>
      <c r="AD18" s="534"/>
      <c r="AE18" s="534"/>
      <c r="AF18" s="534"/>
      <c r="AG18" s="535"/>
      <c r="AH18" s="533">
        <v>58.3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3006233</v>
      </c>
      <c r="BO18" s="418"/>
      <c r="BP18" s="418"/>
      <c r="BQ18" s="418"/>
      <c r="BR18" s="418"/>
      <c r="BS18" s="418"/>
      <c r="BT18" s="418"/>
      <c r="BU18" s="419"/>
      <c r="BV18" s="417">
        <v>2905511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185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5209719</v>
      </c>
      <c r="BO19" s="418"/>
      <c r="BP19" s="418"/>
      <c r="BQ19" s="418"/>
      <c r="BR19" s="418"/>
      <c r="BS19" s="418"/>
      <c r="BT19" s="418"/>
      <c r="BU19" s="419"/>
      <c r="BV19" s="417">
        <v>4130244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3710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8580062</v>
      </c>
      <c r="BO23" s="418"/>
      <c r="BP23" s="418"/>
      <c r="BQ23" s="418"/>
      <c r="BR23" s="418"/>
      <c r="BS23" s="418"/>
      <c r="BT23" s="418"/>
      <c r="BU23" s="419"/>
      <c r="BV23" s="417">
        <v>7169688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7907</v>
      </c>
      <c r="R24" s="469"/>
      <c r="S24" s="469"/>
      <c r="T24" s="469"/>
      <c r="U24" s="469"/>
      <c r="V24" s="508"/>
      <c r="W24" s="563"/>
      <c r="X24" s="551"/>
      <c r="Y24" s="552"/>
      <c r="Z24" s="467" t="s">
        <v>156</v>
      </c>
      <c r="AA24" s="447"/>
      <c r="AB24" s="447"/>
      <c r="AC24" s="447"/>
      <c r="AD24" s="447"/>
      <c r="AE24" s="447"/>
      <c r="AF24" s="447"/>
      <c r="AG24" s="448"/>
      <c r="AH24" s="468">
        <v>111</v>
      </c>
      <c r="AI24" s="469"/>
      <c r="AJ24" s="469"/>
      <c r="AK24" s="469"/>
      <c r="AL24" s="508"/>
      <c r="AM24" s="468">
        <v>301809</v>
      </c>
      <c r="AN24" s="469"/>
      <c r="AO24" s="469"/>
      <c r="AP24" s="469"/>
      <c r="AQ24" s="469"/>
      <c r="AR24" s="508"/>
      <c r="AS24" s="468">
        <v>2719</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8574062</v>
      </c>
      <c r="BO24" s="418"/>
      <c r="BP24" s="418"/>
      <c r="BQ24" s="418"/>
      <c r="BR24" s="418"/>
      <c r="BS24" s="418"/>
      <c r="BT24" s="418"/>
      <c r="BU24" s="419"/>
      <c r="BV24" s="417">
        <v>7154156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5930</v>
      </c>
      <c r="R25" s="469"/>
      <c r="S25" s="469"/>
      <c r="T25" s="469"/>
      <c r="U25" s="469"/>
      <c r="V25" s="508"/>
      <c r="W25" s="563"/>
      <c r="X25" s="551"/>
      <c r="Y25" s="552"/>
      <c r="Z25" s="467" t="s">
        <v>159</v>
      </c>
      <c r="AA25" s="447"/>
      <c r="AB25" s="447"/>
      <c r="AC25" s="447"/>
      <c r="AD25" s="447"/>
      <c r="AE25" s="447"/>
      <c r="AF25" s="447"/>
      <c r="AG25" s="448"/>
      <c r="AH25" s="468" t="s">
        <v>124</v>
      </c>
      <c r="AI25" s="469"/>
      <c r="AJ25" s="469"/>
      <c r="AK25" s="469"/>
      <c r="AL25" s="508"/>
      <c r="AM25" s="468" t="s">
        <v>124</v>
      </c>
      <c r="AN25" s="469"/>
      <c r="AO25" s="469"/>
      <c r="AP25" s="469"/>
      <c r="AQ25" s="469"/>
      <c r="AR25" s="508"/>
      <c r="AS25" s="468" t="s">
        <v>124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1242490</v>
      </c>
      <c r="BO25" s="381"/>
      <c r="BP25" s="381"/>
      <c r="BQ25" s="381"/>
      <c r="BR25" s="381"/>
      <c r="BS25" s="381"/>
      <c r="BT25" s="381"/>
      <c r="BU25" s="382"/>
      <c r="BV25" s="380">
        <v>479915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5532</v>
      </c>
      <c r="R26" s="469"/>
      <c r="S26" s="469"/>
      <c r="T26" s="469"/>
      <c r="U26" s="469"/>
      <c r="V26" s="508"/>
      <c r="W26" s="563"/>
      <c r="X26" s="551"/>
      <c r="Y26" s="552"/>
      <c r="Z26" s="467" t="s">
        <v>162</v>
      </c>
      <c r="AA26" s="573"/>
      <c r="AB26" s="573"/>
      <c r="AC26" s="573"/>
      <c r="AD26" s="573"/>
      <c r="AE26" s="573"/>
      <c r="AF26" s="573"/>
      <c r="AG26" s="574"/>
      <c r="AH26" s="468">
        <v>1</v>
      </c>
      <c r="AI26" s="469"/>
      <c r="AJ26" s="469"/>
      <c r="AK26" s="469"/>
      <c r="AL26" s="508"/>
      <c r="AM26" s="468" t="s">
        <v>163</v>
      </c>
      <c r="AN26" s="469"/>
      <c r="AO26" s="469"/>
      <c r="AP26" s="469"/>
      <c r="AQ26" s="469"/>
      <c r="AR26" s="508"/>
      <c r="AS26" s="468" t="s">
        <v>163</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3157</v>
      </c>
      <c r="R27" s="469"/>
      <c r="S27" s="469"/>
      <c r="T27" s="469"/>
      <c r="U27" s="469"/>
      <c r="V27" s="508"/>
      <c r="W27" s="563"/>
      <c r="X27" s="551"/>
      <c r="Y27" s="552"/>
      <c r="Z27" s="467" t="s">
        <v>166</v>
      </c>
      <c r="AA27" s="447"/>
      <c r="AB27" s="447"/>
      <c r="AC27" s="447"/>
      <c r="AD27" s="447"/>
      <c r="AE27" s="447"/>
      <c r="AF27" s="447"/>
      <c r="AG27" s="448"/>
      <c r="AH27" s="468" t="s">
        <v>124</v>
      </c>
      <c r="AI27" s="469"/>
      <c r="AJ27" s="469"/>
      <c r="AK27" s="469"/>
      <c r="AL27" s="508"/>
      <c r="AM27" s="468" t="s">
        <v>124</v>
      </c>
      <c r="AN27" s="469"/>
      <c r="AO27" s="469"/>
      <c r="AP27" s="469"/>
      <c r="AQ27" s="469"/>
      <c r="AR27" s="508"/>
      <c r="AS27" s="468" t="s">
        <v>124</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124</v>
      </c>
      <c r="BO27" s="587"/>
      <c r="BP27" s="587"/>
      <c r="BQ27" s="587"/>
      <c r="BR27" s="587"/>
      <c r="BS27" s="587"/>
      <c r="BT27" s="587"/>
      <c r="BU27" s="588"/>
      <c r="BV27" s="586" t="s">
        <v>124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2605</v>
      </c>
      <c r="R28" s="469"/>
      <c r="S28" s="469"/>
      <c r="T28" s="469"/>
      <c r="U28" s="469"/>
      <c r="V28" s="508"/>
      <c r="W28" s="563"/>
      <c r="X28" s="551"/>
      <c r="Y28" s="552"/>
      <c r="Z28" s="467" t="s">
        <v>169</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687382</v>
      </c>
      <c r="BO28" s="381"/>
      <c r="BP28" s="381"/>
      <c r="BQ28" s="381"/>
      <c r="BR28" s="381"/>
      <c r="BS28" s="381"/>
      <c r="BT28" s="381"/>
      <c r="BU28" s="382"/>
      <c r="BV28" s="380">
        <v>1212005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10</v>
      </c>
      <c r="M29" s="469"/>
      <c r="N29" s="469"/>
      <c r="O29" s="469"/>
      <c r="P29" s="508"/>
      <c r="Q29" s="468">
        <v>2373</v>
      </c>
      <c r="R29" s="469"/>
      <c r="S29" s="469"/>
      <c r="T29" s="469"/>
      <c r="U29" s="469"/>
      <c r="V29" s="508"/>
      <c r="W29" s="564"/>
      <c r="X29" s="565"/>
      <c r="Y29" s="566"/>
      <c r="Z29" s="467" t="s">
        <v>173</v>
      </c>
      <c r="AA29" s="447"/>
      <c r="AB29" s="447"/>
      <c r="AC29" s="447"/>
      <c r="AD29" s="447"/>
      <c r="AE29" s="447"/>
      <c r="AF29" s="447"/>
      <c r="AG29" s="448"/>
      <c r="AH29" s="468">
        <v>111</v>
      </c>
      <c r="AI29" s="469"/>
      <c r="AJ29" s="469"/>
      <c r="AK29" s="469"/>
      <c r="AL29" s="508"/>
      <c r="AM29" s="468">
        <v>301809</v>
      </c>
      <c r="AN29" s="469"/>
      <c r="AO29" s="469"/>
      <c r="AP29" s="469"/>
      <c r="AQ29" s="469"/>
      <c r="AR29" s="508"/>
      <c r="AS29" s="468">
        <v>2719</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60419</v>
      </c>
      <c r="BO29" s="418"/>
      <c r="BP29" s="418"/>
      <c r="BQ29" s="418"/>
      <c r="BR29" s="418"/>
      <c r="BS29" s="418"/>
      <c r="BT29" s="418"/>
      <c r="BU29" s="419"/>
      <c r="BV29" s="417">
        <v>60366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93.1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168540</v>
      </c>
      <c r="BO30" s="587"/>
      <c r="BP30" s="587"/>
      <c r="BQ30" s="587"/>
      <c r="BR30" s="587"/>
      <c r="BS30" s="587"/>
      <c r="BT30" s="587"/>
      <c r="BU30" s="588"/>
      <c r="BV30" s="586">
        <v>159336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上水道事業会計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御船町地区衛生施設組合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御船町・甲佐町衛生施設組合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上益城消防組合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上益城広域連合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熊本県後期高齢者医療広域連合（一般会計）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熊本県後期高齢者医療広域連合（後期高齢者医療特別会計）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11.03</v>
      </c>
      <c r="G34" s="33">
        <v>8.7100000000000009</v>
      </c>
      <c r="H34" s="33">
        <v>9.4700000000000006</v>
      </c>
      <c r="I34" s="33">
        <v>13.45</v>
      </c>
      <c r="J34" s="34">
        <v>16.09</v>
      </c>
      <c r="K34" s="22"/>
      <c r="L34" s="22"/>
      <c r="M34" s="22"/>
      <c r="N34" s="22"/>
      <c r="O34" s="22"/>
      <c r="P34" s="22"/>
    </row>
    <row r="35" spans="1:16" ht="39" customHeight="1" x14ac:dyDescent="0.15">
      <c r="A35" s="22"/>
      <c r="B35" s="35"/>
      <c r="C35" s="1178" t="s">
        <v>527</v>
      </c>
      <c r="D35" s="1179"/>
      <c r="E35" s="1180"/>
      <c r="F35" s="36">
        <v>4.2</v>
      </c>
      <c r="G35" s="37">
        <v>4.05</v>
      </c>
      <c r="H35" s="37">
        <v>3.79</v>
      </c>
      <c r="I35" s="37">
        <v>5.52</v>
      </c>
      <c r="J35" s="38">
        <v>5.34</v>
      </c>
      <c r="K35" s="22"/>
      <c r="L35" s="22"/>
      <c r="M35" s="22"/>
      <c r="N35" s="22"/>
      <c r="O35" s="22"/>
      <c r="P35" s="22"/>
    </row>
    <row r="36" spans="1:16" ht="39" customHeight="1" x14ac:dyDescent="0.15">
      <c r="A36" s="22"/>
      <c r="B36" s="35"/>
      <c r="C36" s="1178" t="s">
        <v>528</v>
      </c>
      <c r="D36" s="1179"/>
      <c r="E36" s="1180"/>
      <c r="F36" s="36">
        <v>3.01</v>
      </c>
      <c r="G36" s="37">
        <v>2.79</v>
      </c>
      <c r="H36" s="37">
        <v>3.18</v>
      </c>
      <c r="I36" s="37">
        <v>5.0199999999999996</v>
      </c>
      <c r="J36" s="38">
        <v>5.21</v>
      </c>
      <c r="K36" s="22"/>
      <c r="L36" s="22"/>
      <c r="M36" s="22"/>
      <c r="N36" s="22"/>
      <c r="O36" s="22"/>
      <c r="P36" s="22"/>
    </row>
    <row r="37" spans="1:16" ht="39" customHeight="1" x14ac:dyDescent="0.15">
      <c r="A37" s="22"/>
      <c r="B37" s="35"/>
      <c r="C37" s="1178" t="s">
        <v>529</v>
      </c>
      <c r="D37" s="1179"/>
      <c r="E37" s="1180"/>
      <c r="F37" s="36">
        <v>2.37</v>
      </c>
      <c r="G37" s="37">
        <v>1.75</v>
      </c>
      <c r="H37" s="37">
        <v>1.88</v>
      </c>
      <c r="I37" s="37">
        <v>1.07</v>
      </c>
      <c r="J37" s="38">
        <v>1.61</v>
      </c>
      <c r="K37" s="22"/>
      <c r="L37" s="22"/>
      <c r="M37" s="22"/>
      <c r="N37" s="22"/>
      <c r="O37" s="22"/>
      <c r="P37" s="22"/>
    </row>
    <row r="38" spans="1:16" ht="39" customHeight="1" x14ac:dyDescent="0.15">
      <c r="A38" s="22"/>
      <c r="B38" s="35"/>
      <c r="C38" s="1178" t="s">
        <v>530</v>
      </c>
      <c r="D38" s="1179"/>
      <c r="E38" s="1180"/>
      <c r="F38" s="36">
        <v>0.05</v>
      </c>
      <c r="G38" s="37">
        <v>0.06</v>
      </c>
      <c r="H38" s="37">
        <v>0.06</v>
      </c>
      <c r="I38" s="37">
        <v>0.06</v>
      </c>
      <c r="J38" s="38">
        <v>0.06</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532</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822</v>
      </c>
      <c r="L45" s="60">
        <v>803</v>
      </c>
      <c r="M45" s="60">
        <v>792</v>
      </c>
      <c r="N45" s="60">
        <v>745</v>
      </c>
      <c r="O45" s="61">
        <v>836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0</v>
      </c>
      <c r="L48" s="64">
        <v>0</v>
      </c>
      <c r="M48" s="64">
        <v>1</v>
      </c>
      <c r="N48" s="64">
        <v>1</v>
      </c>
      <c r="O48" s="65">
        <v>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v>1</v>
      </c>
      <c r="M49" s="64">
        <v>0</v>
      </c>
      <c r="N49" s="64">
        <v>20</v>
      </c>
      <c r="O49" s="65">
        <v>6</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602</v>
      </c>
      <c r="L52" s="64">
        <v>617</v>
      </c>
      <c r="M52" s="64">
        <v>628</v>
      </c>
      <c r="N52" s="64">
        <v>659</v>
      </c>
      <c r="O52" s="65">
        <v>680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221</v>
      </c>
      <c r="L53" s="69">
        <v>187</v>
      </c>
      <c r="M53" s="69">
        <v>165</v>
      </c>
      <c r="N53" s="69">
        <v>107</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7221</v>
      </c>
      <c r="J41" s="83">
        <v>7224</v>
      </c>
      <c r="K41" s="83">
        <v>7361</v>
      </c>
      <c r="L41" s="83">
        <v>7170</v>
      </c>
      <c r="M41" s="84">
        <v>8580</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9</v>
      </c>
      <c r="J43" s="87">
        <v>9</v>
      </c>
      <c r="K43" s="87">
        <v>11</v>
      </c>
      <c r="L43" s="87">
        <v>13</v>
      </c>
      <c r="M43" s="88">
        <v>11</v>
      </c>
    </row>
    <row r="44" spans="2:13" ht="27.75" customHeight="1" x14ac:dyDescent="0.15">
      <c r="B44" s="1204"/>
      <c r="C44" s="1205"/>
      <c r="D44" s="85"/>
      <c r="E44" s="1210" t="s">
        <v>28</v>
      </c>
      <c r="F44" s="1210"/>
      <c r="G44" s="1210"/>
      <c r="H44" s="1211"/>
      <c r="I44" s="86">
        <v>1</v>
      </c>
      <c r="J44" s="87">
        <v>1</v>
      </c>
      <c r="K44" s="87">
        <v>159</v>
      </c>
      <c r="L44" s="87">
        <v>141</v>
      </c>
      <c r="M44" s="88">
        <v>214</v>
      </c>
    </row>
    <row r="45" spans="2:13" ht="27.75" customHeight="1" x14ac:dyDescent="0.15">
      <c r="B45" s="1204"/>
      <c r="C45" s="1205"/>
      <c r="D45" s="85"/>
      <c r="E45" s="1210" t="s">
        <v>29</v>
      </c>
      <c r="F45" s="1210"/>
      <c r="G45" s="1210"/>
      <c r="H45" s="1211"/>
      <c r="I45" s="86">
        <v>1251</v>
      </c>
      <c r="J45" s="87">
        <v>1193</v>
      </c>
      <c r="K45" s="87">
        <v>1146</v>
      </c>
      <c r="L45" s="87">
        <v>1078</v>
      </c>
      <c r="M45" s="88">
        <v>934</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1741</v>
      </c>
      <c r="J50" s="87">
        <v>1716</v>
      </c>
      <c r="K50" s="87">
        <v>1617</v>
      </c>
      <c r="L50" s="87">
        <v>1613</v>
      </c>
      <c r="M50" s="88">
        <v>1054</v>
      </c>
    </row>
    <row r="51" spans="2:13" ht="27.75" customHeight="1" x14ac:dyDescent="0.15">
      <c r="B51" s="1204"/>
      <c r="C51" s="1205"/>
      <c r="D51" s="85"/>
      <c r="E51" s="1210" t="s">
        <v>36</v>
      </c>
      <c r="F51" s="1210"/>
      <c r="G51" s="1210"/>
      <c r="H51" s="1211"/>
      <c r="I51" s="86">
        <v>1</v>
      </c>
      <c r="J51" s="87" t="s">
        <v>477</v>
      </c>
      <c r="K51" s="87" t="s">
        <v>477</v>
      </c>
      <c r="L51" s="87" t="s">
        <v>477</v>
      </c>
      <c r="M51" s="88" t="s">
        <v>477</v>
      </c>
    </row>
    <row r="52" spans="2:13" ht="27.75" customHeight="1" x14ac:dyDescent="0.15">
      <c r="B52" s="1206"/>
      <c r="C52" s="1207"/>
      <c r="D52" s="85"/>
      <c r="E52" s="1210" t="s">
        <v>37</v>
      </c>
      <c r="F52" s="1210"/>
      <c r="G52" s="1210"/>
      <c r="H52" s="1211"/>
      <c r="I52" s="86">
        <v>5759</v>
      </c>
      <c r="J52" s="87">
        <v>5659</v>
      </c>
      <c r="K52" s="87">
        <v>5877</v>
      </c>
      <c r="L52" s="87">
        <v>5613</v>
      </c>
      <c r="M52" s="88">
        <v>6993</v>
      </c>
    </row>
    <row r="53" spans="2:13" ht="27.75" customHeight="1" thickBot="1" x14ac:dyDescent="0.2">
      <c r="B53" s="1217" t="s">
        <v>38</v>
      </c>
      <c r="C53" s="1218"/>
      <c r="D53" s="92"/>
      <c r="E53" s="1219" t="s">
        <v>39</v>
      </c>
      <c r="F53" s="1219"/>
      <c r="G53" s="1219"/>
      <c r="H53" s="1220"/>
      <c r="I53" s="93">
        <v>981</v>
      </c>
      <c r="J53" s="94">
        <v>1052</v>
      </c>
      <c r="K53" s="94">
        <v>1182</v>
      </c>
      <c r="L53" s="94">
        <v>1176</v>
      </c>
      <c r="M53" s="95">
        <v>1692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3" zoomScale="55" zoomScaleNormal="55"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21" t="s">
        <v>553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546</v>
      </c>
      <c r="H51" s="1234"/>
      <c r="I51" s="1239" t="s">
        <v>547</v>
      </c>
      <c r="J51" s="1239"/>
      <c r="K51" s="1241"/>
      <c r="L51" s="1241"/>
      <c r="M51" s="1241"/>
      <c r="N51" s="1242">
        <v>41.1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548</v>
      </c>
      <c r="J53" s="1243"/>
      <c r="K53" s="1250"/>
      <c r="L53" s="1250"/>
      <c r="M53" s="1250"/>
      <c r="N53" s="1252">
        <v>48.2</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549</v>
      </c>
      <c r="H55" s="1245"/>
      <c r="I55" s="1243" t="s">
        <v>547</v>
      </c>
      <c r="J55" s="1243"/>
      <c r="K55" s="1241"/>
      <c r="L55" s="1241"/>
      <c r="M55" s="1241"/>
      <c r="N55" s="1242">
        <v>20.2</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548</v>
      </c>
      <c r="J57" s="1253"/>
      <c r="K57" s="1250"/>
      <c r="L57" s="1250"/>
      <c r="M57" s="1250"/>
      <c r="N57" s="1252">
        <v>55.8</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21" t="s">
        <v>554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546</v>
      </c>
      <c r="H73" s="1234"/>
      <c r="I73" s="1239" t="s">
        <v>547</v>
      </c>
      <c r="J73" s="1239"/>
      <c r="K73" s="1254">
        <v>34.799999999999997</v>
      </c>
      <c r="L73" s="1254">
        <v>36.9</v>
      </c>
      <c r="M73" s="1242">
        <v>43.1</v>
      </c>
      <c r="N73" s="1242">
        <v>41.1</v>
      </c>
      <c r="O73" s="1242">
        <v>60.6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552</v>
      </c>
      <c r="J75" s="1243"/>
      <c r="K75" s="1252">
        <v>9</v>
      </c>
      <c r="L75" s="1252">
        <v>7.7</v>
      </c>
      <c r="M75" s="1252">
        <v>6.8</v>
      </c>
      <c r="N75" s="1252">
        <v>5.4</v>
      </c>
      <c r="O75" s="1252">
        <v>5.0999999999999996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549</v>
      </c>
      <c r="H77" s="1245"/>
      <c r="I77" s="1243" t="s">
        <v>547</v>
      </c>
      <c r="J77" s="1243"/>
      <c r="K77" s="1254">
        <v>29.4</v>
      </c>
      <c r="L77" s="1254">
        <v>18.899999999999999</v>
      </c>
      <c r="M77" s="1242">
        <v>10.199999999999999</v>
      </c>
      <c r="N77" s="1242">
        <v>20.2</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552</v>
      </c>
      <c r="J79" s="1253"/>
      <c r="K79" s="1256">
        <v>10.9</v>
      </c>
      <c r="L79" s="1256">
        <v>10.1</v>
      </c>
      <c r="M79" s="1256">
        <v>9.1</v>
      </c>
      <c r="N79" s="1256">
        <v>9.3000000000000007</v>
      </c>
      <c r="O79" s="1256">
        <v>7.9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70" zoomScaleNormal="7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8" zoomScale="70" zoomScaleNormal="7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179236</v>
      </c>
      <c r="E3" s="118"/>
      <c r="F3" s="119">
        <v>66496</v>
      </c>
      <c r="G3" s="120"/>
      <c r="H3" s="121"/>
    </row>
    <row r="4" spans="1:8" x14ac:dyDescent="0.15">
      <c r="A4" s="122"/>
      <c r="B4" s="123"/>
      <c r="C4" s="124"/>
      <c r="D4" s="125">
        <v>43455</v>
      </c>
      <c r="E4" s="126"/>
      <c r="F4" s="127">
        <v>36530</v>
      </c>
      <c r="G4" s="128"/>
      <c r="H4" s="129"/>
    </row>
    <row r="5" spans="1:8" x14ac:dyDescent="0.15">
      <c r="A5" s="110" t="s">
        <v>511</v>
      </c>
      <c r="B5" s="115"/>
      <c r="C5" s="116"/>
      <c r="D5" s="117">
        <v>156071</v>
      </c>
      <c r="E5" s="118"/>
      <c r="F5" s="119">
        <v>82748</v>
      </c>
      <c r="G5" s="120"/>
      <c r="H5" s="121"/>
    </row>
    <row r="6" spans="1:8" x14ac:dyDescent="0.15">
      <c r="A6" s="122"/>
      <c r="B6" s="123"/>
      <c r="C6" s="124"/>
      <c r="D6" s="125">
        <v>31160</v>
      </c>
      <c r="E6" s="126"/>
      <c r="F6" s="127">
        <v>44732</v>
      </c>
      <c r="G6" s="128"/>
      <c r="H6" s="129"/>
    </row>
    <row r="7" spans="1:8" x14ac:dyDescent="0.15">
      <c r="A7" s="110" t="s">
        <v>512</v>
      </c>
      <c r="B7" s="115"/>
      <c r="C7" s="116"/>
      <c r="D7" s="117">
        <v>155680</v>
      </c>
      <c r="E7" s="118"/>
      <c r="F7" s="119">
        <v>91837</v>
      </c>
      <c r="G7" s="120"/>
      <c r="H7" s="121"/>
    </row>
    <row r="8" spans="1:8" x14ac:dyDescent="0.15">
      <c r="A8" s="122"/>
      <c r="B8" s="123"/>
      <c r="C8" s="124"/>
      <c r="D8" s="125">
        <v>58390</v>
      </c>
      <c r="E8" s="126"/>
      <c r="F8" s="127">
        <v>54439</v>
      </c>
      <c r="G8" s="128"/>
      <c r="H8" s="129"/>
    </row>
    <row r="9" spans="1:8" x14ac:dyDescent="0.15">
      <c r="A9" s="110" t="s">
        <v>513</v>
      </c>
      <c r="B9" s="115"/>
      <c r="C9" s="116"/>
      <c r="D9" s="117">
        <v>93535</v>
      </c>
      <c r="E9" s="118"/>
      <c r="F9" s="119">
        <v>106092</v>
      </c>
      <c r="G9" s="120"/>
      <c r="H9" s="121"/>
    </row>
    <row r="10" spans="1:8" x14ac:dyDescent="0.15">
      <c r="A10" s="122"/>
      <c r="B10" s="123"/>
      <c r="C10" s="124"/>
      <c r="D10" s="125">
        <v>29087</v>
      </c>
      <c r="E10" s="126"/>
      <c r="F10" s="127">
        <v>44299</v>
      </c>
      <c r="G10" s="128"/>
      <c r="H10" s="129"/>
    </row>
    <row r="11" spans="1:8" x14ac:dyDescent="0.15">
      <c r="A11" s="110" t="s">
        <v>514</v>
      </c>
      <c r="B11" s="115"/>
      <c r="C11" s="116"/>
      <c r="D11" s="117">
        <v>90997</v>
      </c>
      <c r="E11" s="118"/>
      <c r="F11" s="119">
        <v>79466</v>
      </c>
      <c r="G11" s="120"/>
      <c r="H11" s="121"/>
    </row>
    <row r="12" spans="1:8" x14ac:dyDescent="0.15">
      <c r="A12" s="122"/>
      <c r="B12" s="123"/>
      <c r="C12" s="130"/>
      <c r="D12" s="125">
        <v>10122</v>
      </c>
      <c r="E12" s="126"/>
      <c r="F12" s="127">
        <v>44645</v>
      </c>
      <c r="G12" s="128"/>
      <c r="H12" s="129"/>
    </row>
    <row r="13" spans="1:8" x14ac:dyDescent="0.15">
      <c r="A13" s="110"/>
      <c r="B13" s="115"/>
      <c r="C13" s="131"/>
      <c r="D13" s="132">
        <v>135104</v>
      </c>
      <c r="E13" s="133"/>
      <c r="F13" s="134">
        <v>85328</v>
      </c>
      <c r="G13" s="135"/>
      <c r="H13" s="121"/>
    </row>
    <row r="14" spans="1:8" x14ac:dyDescent="0.15">
      <c r="A14" s="122"/>
      <c r="B14" s="123"/>
      <c r="C14" s="124"/>
      <c r="D14" s="125">
        <v>34443</v>
      </c>
      <c r="E14" s="126"/>
      <c r="F14" s="127">
        <v>44929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11.04</v>
      </c>
      <c r="C19" s="136">
        <f>ROUND(VALUE(SUBSTITUTE(実質収支比率等に係る経年分析!G$48,"▲","-")),2)</f>
        <v>8.7100000000000009</v>
      </c>
      <c r="D19" s="136">
        <f>ROUND(VALUE(SUBSTITUTE(実質収支比率等に係る経年分析!H$48,"▲","-")),2)</f>
        <v>9.4700000000000006</v>
      </c>
      <c r="E19" s="136">
        <f>ROUND(VALUE(SUBSTITUTE(実質収支比率等に係る経年分析!I$48,"▲","-")),2)</f>
        <v>13.46</v>
      </c>
      <c r="F19" s="136">
        <f>ROUND(VALUE(SUBSTITUTE(実質収支比率等に係る経年分析!J$48,"▲","-")),2)</f>
        <v>16.09</v>
      </c>
    </row>
    <row r="20" spans="1:11" x14ac:dyDescent="0.15">
      <c r="A20" s="136" t="s">
        <v>44</v>
      </c>
      <c r="B20" s="136">
        <f>ROUND(VALUE(SUBSTITUTE(実質収支比率等に係る経年分析!F$47,"▲","-")),2)</f>
        <v>36.729999999999997</v>
      </c>
      <c r="C20" s="136">
        <f>ROUND(VALUE(SUBSTITUTE(実質収支比率等に係る経年分析!G$47,"▲","-")),2)</f>
        <v>36.520000000000003</v>
      </c>
      <c r="D20" s="136">
        <f>ROUND(VALUE(SUBSTITUTE(実質収支比率等に係る経年分析!H$47,"▲","-")),2)</f>
        <v>33.270000000000003</v>
      </c>
      <c r="E20" s="136">
        <f>ROUND(VALUE(SUBSTITUTE(実質収支比率等に係る経年分析!I$47,"▲","-")),2)</f>
        <v>34.479999999999997</v>
      </c>
      <c r="F20" s="136">
        <f>ROUND(VALUE(SUBSTITUTE(実質収支比率等に係る経年分析!J$47,"▲","-")),2)</f>
        <v>19.809999999999999</v>
      </c>
    </row>
    <row r="21" spans="1:11" x14ac:dyDescent="0.15">
      <c r="A21" s="136" t="s">
        <v>45</v>
      </c>
      <c r="B21" s="136">
        <f>IF(ISNUMBER(VALUE(SUBSTITUTE(実質収支比率等に係る経年分析!F$49,"▲","-"))),ROUND(VALUE(SUBSTITUTE(実質収支比率等に係る経年分析!F$49,"▲","-")),2),NA())</f>
        <v>-8.17</v>
      </c>
      <c r="C21" s="136">
        <f>IF(ISNUMBER(VALUE(SUBSTITUTE(実質収支比率等に係る経年分析!G$49,"▲","-"))),ROUND(VALUE(SUBSTITUTE(実質収支比率等に係る経年分析!G$49,"▲","-")),2),NA())</f>
        <v>-7.37</v>
      </c>
      <c r="D21" s="136">
        <f>IF(ISNUMBER(VALUE(SUBSTITUTE(実質収支比率等に係る経年分析!H$49,"▲","-"))),ROUND(VALUE(SUBSTITUTE(実質収支比率等に係る経年分析!H$49,"▲","-")),2),NA())</f>
        <v>-8.2100000000000009</v>
      </c>
      <c r="E21" s="136">
        <f>IF(ISNUMBER(VALUE(SUBSTITUTE(実質収支比率等に係る経年分析!I$49,"▲","-"))),ROUND(VALUE(SUBSTITUTE(実質収支比率等に係る経年分析!I$49,"▲","-")),2),NA())</f>
        <v>2.44</v>
      </c>
      <c r="F21" s="136">
        <f>IF(ISNUMBER(VALUE(SUBSTITUTE(実質収支比率等に係る経年分析!J$49,"▲","-"))),ROUND(VALUE(SUBSTITUTE(実質収支比率等に係る経年分析!J$49,"▲","-")),2),NA())</f>
        <v>-19.57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5.0199999999999996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5.21</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8.7100000000000009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9.4700000000000006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602</v>
      </c>
      <c r="E42" s="138"/>
      <c r="F42" s="138"/>
      <c r="G42" s="138">
        <f>'実質公債費比率（分子）の構造'!L$52</f>
        <v>617</v>
      </c>
      <c r="H42" s="138"/>
      <c r="I42" s="138"/>
      <c r="J42" s="138">
        <f>'実質公債費比率（分子）の構造'!M$52</f>
        <v>628</v>
      </c>
      <c r="K42" s="138"/>
      <c r="L42" s="138"/>
      <c r="M42" s="138">
        <f>'実質公債費比率（分子）の構造'!N$52</f>
        <v>659</v>
      </c>
      <c r="N42" s="138"/>
      <c r="O42" s="138"/>
      <c r="P42" s="138">
        <f>'実質公債費比率（分子）の構造'!O$52</f>
        <v>680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1</v>
      </c>
      <c r="C45" s="138"/>
      <c r="D45" s="138"/>
      <c r="E45" s="138">
        <f>'実質公債費比率（分子）の構造'!L$49</f>
        <v>1</v>
      </c>
      <c r="F45" s="138"/>
      <c r="G45" s="138"/>
      <c r="H45" s="138">
        <f>'実質公債費比率（分子）の構造'!M$49</f>
        <v>0</v>
      </c>
      <c r="I45" s="138"/>
      <c r="J45" s="138"/>
      <c r="K45" s="138">
        <f>'実質公債費比率（分子）の構造'!N$49</f>
        <v>20</v>
      </c>
      <c r="L45" s="138"/>
      <c r="M45" s="138"/>
      <c r="N45" s="138">
        <f>'実質公債費比率（分子）の構造'!O$49</f>
        <v>6</v>
      </c>
      <c r="O45" s="138"/>
      <c r="P45" s="138"/>
    </row>
    <row r="46" spans="1:16" x14ac:dyDescent="0.15">
      <c r="A46" s="138" t="s">
        <v>56</v>
      </c>
      <c r="B46" s="138">
        <f>'実質公債費比率（分子）の構造'!K$48</f>
        <v>0</v>
      </c>
      <c r="C46" s="138"/>
      <c r="D46" s="138"/>
      <c r="E46" s="138">
        <f>'実質公債費比率（分子）の構造'!L$48</f>
        <v>0</v>
      </c>
      <c r="F46" s="138"/>
      <c r="G46" s="138"/>
      <c r="H46" s="138">
        <f>'実質公債費比率（分子）の構造'!M$48</f>
        <v>1</v>
      </c>
      <c r="I46" s="138"/>
      <c r="J46" s="138"/>
      <c r="K46" s="138">
        <f>'実質公債費比率（分子）の構造'!N$48</f>
        <v>1</v>
      </c>
      <c r="L46" s="138"/>
      <c r="M46" s="138"/>
      <c r="N46" s="138">
        <f>'実質公債費比率（分子）の構造'!O$48</f>
        <v>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822</v>
      </c>
      <c r="C49" s="138"/>
      <c r="D49" s="138"/>
      <c r="E49" s="138">
        <f>'実質公債費比率（分子）の構造'!L$45</f>
        <v>803</v>
      </c>
      <c r="F49" s="138"/>
      <c r="G49" s="138"/>
      <c r="H49" s="138">
        <f>'実質公債費比率（分子）の構造'!M$45</f>
        <v>792</v>
      </c>
      <c r="I49" s="138"/>
      <c r="J49" s="138"/>
      <c r="K49" s="138">
        <f>'実質公債費比率（分子）の構造'!N$45</f>
        <v>745</v>
      </c>
      <c r="L49" s="138"/>
      <c r="M49" s="138"/>
      <c r="N49" s="138">
        <f>'実質公債費比率（分子）の構造'!O$45</f>
        <v>836</v>
      </c>
      <c r="O49" s="138"/>
      <c r="P49" s="138"/>
    </row>
    <row r="50" spans="1:16" x14ac:dyDescent="0.15">
      <c r="A50" s="138" t="s">
        <v>60</v>
      </c>
      <c r="B50" s="138" t="e">
        <f>NA()</f>
        <v>#N/A</v>
      </c>
      <c r="C50" s="138">
        <f>IF(ISNUMBER('実質公債費比率（分子）の構造'!K$53),'実質公債費比率（分子）の構造'!K$53,NA())</f>
        <v>221</v>
      </c>
      <c r="D50" s="138" t="e">
        <f>NA()</f>
        <v>#N/A</v>
      </c>
      <c r="E50" s="138" t="e">
        <f>NA()</f>
        <v>#N/A</v>
      </c>
      <c r="F50" s="138">
        <f>IF(ISNUMBER('実質公債費比率（分子）の構造'!L$53),'実質公債費比率（分子）の構造'!L$53,NA())</f>
        <v>187</v>
      </c>
      <c r="G50" s="138" t="e">
        <f>NA()</f>
        <v>#N/A</v>
      </c>
      <c r="H50" s="138" t="e">
        <f>NA()</f>
        <v>#N/A</v>
      </c>
      <c r="I50" s="138">
        <f>IF(ISNUMBER('実質公債費比率（分子）の構造'!M$53),'実質公債費比率（分子）の構造'!M$53,NA())</f>
        <v>165</v>
      </c>
      <c r="J50" s="138" t="e">
        <f>NA()</f>
        <v>#N/A</v>
      </c>
      <c r="K50" s="138" t="e">
        <f>NA()</f>
        <v>#N/A</v>
      </c>
      <c r="L50" s="138">
        <f>IF(ISNUMBER('実質公債費比率（分子）の構造'!N$53),'実質公債費比率（分子）の構造'!N$53,NA())</f>
        <v>107</v>
      </c>
      <c r="M50" s="138" t="e">
        <f>NA()</f>
        <v>#N/A</v>
      </c>
      <c r="N50" s="138" t="e">
        <f>NA()</f>
        <v>#N/A</v>
      </c>
      <c r="O50" s="138">
        <f>IF(ISNUMBER('実質公債費比率（分子）の構造'!O$53),'実質公債費比率（分子）の構造'!O$53,NA())</f>
        <v>163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5759</v>
      </c>
      <c r="E56" s="137"/>
      <c r="F56" s="137"/>
      <c r="G56" s="137">
        <f>'将来負担比率（分子）の構造'!J$52</f>
        <v>5659</v>
      </c>
      <c r="H56" s="137"/>
      <c r="I56" s="137"/>
      <c r="J56" s="137">
        <f>'将来負担比率（分子）の構造'!K$52</f>
        <v>5877</v>
      </c>
      <c r="K56" s="137"/>
      <c r="L56" s="137"/>
      <c r="M56" s="137">
        <f>'将来負担比率（分子）の構造'!L$52</f>
        <v>5613</v>
      </c>
      <c r="N56" s="137"/>
      <c r="O56" s="137"/>
      <c r="P56" s="137">
        <f>'将来負担比率（分子）の構造'!M$52</f>
        <v>6993</v>
      </c>
    </row>
    <row r="57" spans="1:16" x14ac:dyDescent="0.15">
      <c r="A57" s="137" t="s">
        <v>36</v>
      </c>
      <c r="B57" s="137"/>
      <c r="C57" s="137"/>
      <c r="D57" s="137">
        <f>'将来負担比率（分子）の構造'!I$51</f>
        <v>1</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1741</v>
      </c>
      <c r="E58" s="137"/>
      <c r="F58" s="137"/>
      <c r="G58" s="137">
        <f>'将来負担比率（分子）の構造'!J$50</f>
        <v>1716</v>
      </c>
      <c r="H58" s="137"/>
      <c r="I58" s="137"/>
      <c r="J58" s="137">
        <f>'将来負担比率（分子）の構造'!K$50</f>
        <v>1617</v>
      </c>
      <c r="K58" s="137"/>
      <c r="L58" s="137"/>
      <c r="M58" s="137">
        <f>'将来負担比率（分子）の構造'!L$50</f>
        <v>1613</v>
      </c>
      <c r="N58" s="137"/>
      <c r="O58" s="137"/>
      <c r="P58" s="137">
        <f>'将来負担比率（分子）の構造'!M$50</f>
        <v>1054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1251</v>
      </c>
      <c r="C62" s="137"/>
      <c r="D62" s="137"/>
      <c r="E62" s="137">
        <f>'将来負担比率（分子）の構造'!J$45</f>
        <v>1193</v>
      </c>
      <c r="F62" s="137"/>
      <c r="G62" s="137"/>
      <c r="H62" s="137">
        <f>'将来負担比率（分子）の構造'!K$45</f>
        <v>1146</v>
      </c>
      <c r="I62" s="137"/>
      <c r="J62" s="137"/>
      <c r="K62" s="137">
        <f>'将来負担比率（分子）の構造'!L$45</f>
        <v>1078</v>
      </c>
      <c r="L62" s="137"/>
      <c r="M62" s="137"/>
      <c r="N62" s="137">
        <f>'将来負担比率（分子）の構造'!M$45</f>
        <v>934</v>
      </c>
      <c r="O62" s="137"/>
      <c r="P62" s="137"/>
    </row>
    <row r="63" spans="1:16" x14ac:dyDescent="0.15">
      <c r="A63" s="137" t="s">
        <v>28</v>
      </c>
      <c r="B63" s="137">
        <f>'将来負担比率（分子）の構造'!I$44</f>
        <v>1</v>
      </c>
      <c r="C63" s="137"/>
      <c r="D63" s="137"/>
      <c r="E63" s="137">
        <f>'将来負担比率（分子）の構造'!J$44</f>
        <v>1</v>
      </c>
      <c r="F63" s="137"/>
      <c r="G63" s="137"/>
      <c r="H63" s="137">
        <f>'将来負担比率（分子）の構造'!K$44</f>
        <v>159</v>
      </c>
      <c r="I63" s="137"/>
      <c r="J63" s="137"/>
      <c r="K63" s="137">
        <f>'将来負担比率（分子）の構造'!L$44</f>
        <v>141</v>
      </c>
      <c r="L63" s="137"/>
      <c r="M63" s="137"/>
      <c r="N63" s="137">
        <f>'将来負担比率（分子）の構造'!M$44</f>
        <v>214</v>
      </c>
      <c r="O63" s="137"/>
      <c r="P63" s="137"/>
    </row>
    <row r="64" spans="1:16" x14ac:dyDescent="0.15">
      <c r="A64" s="137" t="s">
        <v>27</v>
      </c>
      <c r="B64" s="137">
        <f>'将来負担比率（分子）の構造'!I$43</f>
        <v>9</v>
      </c>
      <c r="C64" s="137"/>
      <c r="D64" s="137"/>
      <c r="E64" s="137">
        <f>'将来負担比率（分子）の構造'!J$43</f>
        <v>9</v>
      </c>
      <c r="F64" s="137"/>
      <c r="G64" s="137"/>
      <c r="H64" s="137">
        <f>'将来負担比率（分子）の構造'!K$43</f>
        <v>11</v>
      </c>
      <c r="I64" s="137"/>
      <c r="J64" s="137"/>
      <c r="K64" s="137">
        <f>'将来負担比率（分子）の構造'!L$43</f>
        <v>13</v>
      </c>
      <c r="L64" s="137"/>
      <c r="M64" s="137"/>
      <c r="N64" s="137">
        <f>'将来負担比率（分子）の構造'!M$43</f>
        <v>11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7221</v>
      </c>
      <c r="C66" s="137"/>
      <c r="D66" s="137"/>
      <c r="E66" s="137">
        <f>'将来負担比率（分子）の構造'!J$41</f>
        <v>7224</v>
      </c>
      <c r="F66" s="137"/>
      <c r="G66" s="137"/>
      <c r="H66" s="137">
        <f>'将来負担比率（分子）の構造'!K$41</f>
        <v>7361</v>
      </c>
      <c r="I66" s="137"/>
      <c r="J66" s="137"/>
      <c r="K66" s="137">
        <f>'将来負担比率（分子）の構造'!L$41</f>
        <v>7170</v>
      </c>
      <c r="L66" s="137"/>
      <c r="M66" s="137"/>
      <c r="N66" s="137">
        <f>'将来負担比率（分子）の構造'!M$41</f>
        <v>8580</v>
      </c>
      <c r="O66" s="137"/>
      <c r="P66" s="137"/>
    </row>
    <row r="67" spans="1:16" x14ac:dyDescent="0.15">
      <c r="A67" s="137" t="s">
        <v>64</v>
      </c>
      <c r="B67" s="137" t="e">
        <f>NA()</f>
        <v>#N/A</v>
      </c>
      <c r="C67" s="137">
        <f>IF(ISNUMBER('将来負担比率（分子）の構造'!I$53), IF('将来負担比率（分子）の構造'!I$53 &lt; 0, 0, '将来負担比率（分子）の構造'!I$53), NA())</f>
        <v>981</v>
      </c>
      <c r="D67" s="137" t="e">
        <f>NA()</f>
        <v>#N/A</v>
      </c>
      <c r="E67" s="137" t="e">
        <f>NA()</f>
        <v>#N/A</v>
      </c>
      <c r="F67" s="137">
        <f>IF(ISNUMBER('将来負担比率（分子）の構造'!J$53), IF('将来負担比率（分子）の構造'!J$53 &lt; 0, 0, '将来負担比率（分子）の構造'!J$53), NA())</f>
        <v>1052</v>
      </c>
      <c r="G67" s="137" t="e">
        <f>NA()</f>
        <v>#N/A</v>
      </c>
      <c r="H67" s="137" t="e">
        <f>NA()</f>
        <v>#N/A</v>
      </c>
      <c r="I67" s="137">
        <f>IF(ISNUMBER('将来負担比率（分子）の構造'!K$53), IF('将来負担比率（分子）の構造'!K$53 &lt; 0, 0, '将来負担比率（分子）の構造'!K$53), NA())</f>
        <v>1182</v>
      </c>
      <c r="J67" s="137" t="e">
        <f>NA()</f>
        <v>#N/A</v>
      </c>
      <c r="K67" s="137" t="e">
        <f>NA()</f>
        <v>#N/A</v>
      </c>
      <c r="L67" s="137">
        <f>IF(ISNUMBER('将来負担比率（分子）の構造'!L$53), IF('将来負担比率（分子）の構造'!L$53 &lt; 0, 0, '将来負担比率（分子）の構造'!L$53), NA())</f>
        <v>1176</v>
      </c>
      <c r="M67" s="137" t="e">
        <f>NA()</f>
        <v>#N/A</v>
      </c>
      <c r="N67" s="137" t="e">
        <f>NA()</f>
        <v>#N/A</v>
      </c>
      <c r="O67" s="137">
        <f>IF(ISNUMBER('将来負担比率（分子）の構造'!M$53), IF('将来負担比率（分子）の構造'!M$53 &lt; 0, 0, '将来負担比率（分子）の構造'!M$53), NA())</f>
        <v>1692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850052</v>
      </c>
      <c r="S5" s="615"/>
      <c r="T5" s="615"/>
      <c r="U5" s="615"/>
      <c r="V5" s="615"/>
      <c r="W5" s="615"/>
      <c r="X5" s="615"/>
      <c r="Y5" s="616"/>
      <c r="Z5" s="617">
        <v>7.5</v>
      </c>
      <c r="AA5" s="617"/>
      <c r="AB5" s="617"/>
      <c r="AC5" s="617"/>
      <c r="AD5" s="618">
        <v>850052</v>
      </c>
      <c r="AE5" s="618"/>
      <c r="AF5" s="618"/>
      <c r="AG5" s="618"/>
      <c r="AH5" s="618"/>
      <c r="AI5" s="618"/>
      <c r="AJ5" s="618"/>
      <c r="AK5" s="618"/>
      <c r="AL5" s="619">
        <v>25.9</v>
      </c>
      <c r="AM5" s="620"/>
      <c r="AN5" s="620"/>
      <c r="AO5" s="621"/>
      <c r="AP5" s="611" t="s">
        <v>212</v>
      </c>
      <c r="AQ5" s="612"/>
      <c r="AR5" s="612"/>
      <c r="AS5" s="612"/>
      <c r="AT5" s="612"/>
      <c r="AU5" s="612"/>
      <c r="AV5" s="612"/>
      <c r="AW5" s="612"/>
      <c r="AX5" s="612"/>
      <c r="AY5" s="612"/>
      <c r="AZ5" s="612"/>
      <c r="BA5" s="612"/>
      <c r="BB5" s="612"/>
      <c r="BC5" s="612"/>
      <c r="BD5" s="612"/>
      <c r="BE5" s="612"/>
      <c r="BF5" s="613"/>
      <c r="BG5" s="625">
        <v>850052</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59218</v>
      </c>
      <c r="S6" s="626"/>
      <c r="T6" s="626"/>
      <c r="U6" s="626"/>
      <c r="V6" s="626"/>
      <c r="W6" s="626"/>
      <c r="X6" s="626"/>
      <c r="Y6" s="627"/>
      <c r="Z6" s="628">
        <v>0.5</v>
      </c>
      <c r="AA6" s="628"/>
      <c r="AB6" s="628"/>
      <c r="AC6" s="628"/>
      <c r="AD6" s="629">
        <v>59218</v>
      </c>
      <c r="AE6" s="629"/>
      <c r="AF6" s="629"/>
      <c r="AG6" s="629"/>
      <c r="AH6" s="629"/>
      <c r="AI6" s="629"/>
      <c r="AJ6" s="629"/>
      <c r="AK6" s="629"/>
      <c r="AL6" s="630">
        <v>1.8</v>
      </c>
      <c r="AM6" s="631"/>
      <c r="AN6" s="631"/>
      <c r="AO6" s="632"/>
      <c r="AP6" s="622" t="s">
        <v>218</v>
      </c>
      <c r="AQ6" s="623"/>
      <c r="AR6" s="623"/>
      <c r="AS6" s="623"/>
      <c r="AT6" s="623"/>
      <c r="AU6" s="623"/>
      <c r="AV6" s="623"/>
      <c r="AW6" s="623"/>
      <c r="AX6" s="623"/>
      <c r="AY6" s="623"/>
      <c r="AZ6" s="623"/>
      <c r="BA6" s="623"/>
      <c r="BB6" s="623"/>
      <c r="BC6" s="623"/>
      <c r="BD6" s="623"/>
      <c r="BE6" s="623"/>
      <c r="BF6" s="624"/>
      <c r="BG6" s="625">
        <v>850052</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78522</v>
      </c>
      <c r="CS6" s="626"/>
      <c r="CT6" s="626"/>
      <c r="CU6" s="626"/>
      <c r="CV6" s="626"/>
      <c r="CW6" s="626"/>
      <c r="CX6" s="626"/>
      <c r="CY6" s="627"/>
      <c r="CZ6" s="628">
        <v>0.8</v>
      </c>
      <c r="DA6" s="628"/>
      <c r="DB6" s="628"/>
      <c r="DC6" s="628"/>
      <c r="DD6" s="634" t="s">
        <v>213</v>
      </c>
      <c r="DE6" s="626"/>
      <c r="DF6" s="626"/>
      <c r="DG6" s="626"/>
      <c r="DH6" s="626"/>
      <c r="DI6" s="626"/>
      <c r="DJ6" s="626"/>
      <c r="DK6" s="626"/>
      <c r="DL6" s="626"/>
      <c r="DM6" s="626"/>
      <c r="DN6" s="626"/>
      <c r="DO6" s="626"/>
      <c r="DP6" s="627"/>
      <c r="DQ6" s="634">
        <v>78522</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686</v>
      </c>
      <c r="S7" s="626"/>
      <c r="T7" s="626"/>
      <c r="U7" s="626"/>
      <c r="V7" s="626"/>
      <c r="W7" s="626"/>
      <c r="X7" s="626"/>
      <c r="Y7" s="627"/>
      <c r="Z7" s="628">
        <v>0</v>
      </c>
      <c r="AA7" s="628"/>
      <c r="AB7" s="628"/>
      <c r="AC7" s="628"/>
      <c r="AD7" s="629">
        <v>686</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289974</v>
      </c>
      <c r="BH7" s="626"/>
      <c r="BI7" s="626"/>
      <c r="BJ7" s="626"/>
      <c r="BK7" s="626"/>
      <c r="BL7" s="626"/>
      <c r="BM7" s="626"/>
      <c r="BN7" s="627"/>
      <c r="BO7" s="628">
        <v>34.1</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947365</v>
      </c>
      <c r="CS7" s="626"/>
      <c r="CT7" s="626"/>
      <c r="CU7" s="626"/>
      <c r="CV7" s="626"/>
      <c r="CW7" s="626"/>
      <c r="CX7" s="626"/>
      <c r="CY7" s="627"/>
      <c r="CZ7" s="628">
        <v>9.1999999999999993</v>
      </c>
      <c r="DA7" s="628"/>
      <c r="DB7" s="628"/>
      <c r="DC7" s="628"/>
      <c r="DD7" s="634">
        <v>61923</v>
      </c>
      <c r="DE7" s="626"/>
      <c r="DF7" s="626"/>
      <c r="DG7" s="626"/>
      <c r="DH7" s="626"/>
      <c r="DI7" s="626"/>
      <c r="DJ7" s="626"/>
      <c r="DK7" s="626"/>
      <c r="DL7" s="626"/>
      <c r="DM7" s="626"/>
      <c r="DN7" s="626"/>
      <c r="DO7" s="626"/>
      <c r="DP7" s="627"/>
      <c r="DQ7" s="634">
        <v>814279</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1585</v>
      </c>
      <c r="S8" s="626"/>
      <c r="T8" s="626"/>
      <c r="U8" s="626"/>
      <c r="V8" s="626"/>
      <c r="W8" s="626"/>
      <c r="X8" s="626"/>
      <c r="Y8" s="627"/>
      <c r="Z8" s="628">
        <v>0</v>
      </c>
      <c r="AA8" s="628"/>
      <c r="AB8" s="628"/>
      <c r="AC8" s="628"/>
      <c r="AD8" s="629">
        <v>1585</v>
      </c>
      <c r="AE8" s="629"/>
      <c r="AF8" s="629"/>
      <c r="AG8" s="629"/>
      <c r="AH8" s="629"/>
      <c r="AI8" s="629"/>
      <c r="AJ8" s="629"/>
      <c r="AK8" s="629"/>
      <c r="AL8" s="630">
        <v>0</v>
      </c>
      <c r="AM8" s="631"/>
      <c r="AN8" s="631"/>
      <c r="AO8" s="632"/>
      <c r="AP8" s="622" t="s">
        <v>224</v>
      </c>
      <c r="AQ8" s="623"/>
      <c r="AR8" s="623"/>
      <c r="AS8" s="623"/>
      <c r="AT8" s="623"/>
      <c r="AU8" s="623"/>
      <c r="AV8" s="623"/>
      <c r="AW8" s="623"/>
      <c r="AX8" s="623"/>
      <c r="AY8" s="623"/>
      <c r="AZ8" s="623"/>
      <c r="BA8" s="623"/>
      <c r="BB8" s="623"/>
      <c r="BC8" s="623"/>
      <c r="BD8" s="623"/>
      <c r="BE8" s="623"/>
      <c r="BF8" s="624"/>
      <c r="BG8" s="625">
        <v>15356</v>
      </c>
      <c r="BH8" s="626"/>
      <c r="BI8" s="626"/>
      <c r="BJ8" s="626"/>
      <c r="BK8" s="626"/>
      <c r="BL8" s="626"/>
      <c r="BM8" s="626"/>
      <c r="BN8" s="627"/>
      <c r="BO8" s="628">
        <v>1.8</v>
      </c>
      <c r="BP8" s="628"/>
      <c r="BQ8" s="628"/>
      <c r="BR8" s="628"/>
      <c r="BS8" s="634" t="s">
        <v>114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2346983</v>
      </c>
      <c r="CS8" s="626"/>
      <c r="CT8" s="626"/>
      <c r="CU8" s="626"/>
      <c r="CV8" s="626"/>
      <c r="CW8" s="626"/>
      <c r="CX8" s="626"/>
      <c r="CY8" s="627"/>
      <c r="CZ8" s="628">
        <v>22.7</v>
      </c>
      <c r="DA8" s="628"/>
      <c r="DB8" s="628"/>
      <c r="DC8" s="628"/>
      <c r="DD8" s="634">
        <v>1091</v>
      </c>
      <c r="DE8" s="626"/>
      <c r="DF8" s="626"/>
      <c r="DG8" s="626"/>
      <c r="DH8" s="626"/>
      <c r="DI8" s="626"/>
      <c r="DJ8" s="626"/>
      <c r="DK8" s="626"/>
      <c r="DL8" s="626"/>
      <c r="DM8" s="626"/>
      <c r="DN8" s="626"/>
      <c r="DO8" s="626"/>
      <c r="DP8" s="627"/>
      <c r="DQ8" s="634">
        <v>939941</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1155</v>
      </c>
      <c r="S9" s="626"/>
      <c r="T9" s="626"/>
      <c r="U9" s="626"/>
      <c r="V9" s="626"/>
      <c r="W9" s="626"/>
      <c r="X9" s="626"/>
      <c r="Y9" s="627"/>
      <c r="Z9" s="628">
        <v>0</v>
      </c>
      <c r="AA9" s="628"/>
      <c r="AB9" s="628"/>
      <c r="AC9" s="628"/>
      <c r="AD9" s="629">
        <v>1155</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223460</v>
      </c>
      <c r="BH9" s="626"/>
      <c r="BI9" s="626"/>
      <c r="BJ9" s="626"/>
      <c r="BK9" s="626"/>
      <c r="BL9" s="626"/>
      <c r="BM9" s="626"/>
      <c r="BN9" s="627"/>
      <c r="BO9" s="628">
        <v>26.3</v>
      </c>
      <c r="BP9" s="628"/>
      <c r="BQ9" s="628"/>
      <c r="BR9" s="628"/>
      <c r="BS9" s="634" t="s">
        <v>114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3438857</v>
      </c>
      <c r="CS9" s="626"/>
      <c r="CT9" s="626"/>
      <c r="CU9" s="626"/>
      <c r="CV9" s="626"/>
      <c r="CW9" s="626"/>
      <c r="CX9" s="626"/>
      <c r="CY9" s="627"/>
      <c r="CZ9" s="628">
        <v>33.299999999999997</v>
      </c>
      <c r="DA9" s="628"/>
      <c r="DB9" s="628"/>
      <c r="DC9" s="628"/>
      <c r="DD9" s="634">
        <v>114287</v>
      </c>
      <c r="DE9" s="626"/>
      <c r="DF9" s="626"/>
      <c r="DG9" s="626"/>
      <c r="DH9" s="626"/>
      <c r="DI9" s="626"/>
      <c r="DJ9" s="626"/>
      <c r="DK9" s="626"/>
      <c r="DL9" s="626"/>
      <c r="DM9" s="626"/>
      <c r="DN9" s="626"/>
      <c r="DO9" s="626"/>
      <c r="DP9" s="627"/>
      <c r="DQ9" s="634">
        <v>375357</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185989</v>
      </c>
      <c r="S10" s="626"/>
      <c r="T10" s="626"/>
      <c r="U10" s="626"/>
      <c r="V10" s="626"/>
      <c r="W10" s="626"/>
      <c r="X10" s="626"/>
      <c r="Y10" s="627"/>
      <c r="Z10" s="628">
        <v>1.6</v>
      </c>
      <c r="AA10" s="628"/>
      <c r="AB10" s="628"/>
      <c r="AC10" s="628"/>
      <c r="AD10" s="629">
        <v>185989</v>
      </c>
      <c r="AE10" s="629"/>
      <c r="AF10" s="629"/>
      <c r="AG10" s="629"/>
      <c r="AH10" s="629"/>
      <c r="AI10" s="629"/>
      <c r="AJ10" s="629"/>
      <c r="AK10" s="629"/>
      <c r="AL10" s="630">
        <v>5.7</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22247</v>
      </c>
      <c r="BH10" s="626"/>
      <c r="BI10" s="626"/>
      <c r="BJ10" s="626"/>
      <c r="BK10" s="626"/>
      <c r="BL10" s="626"/>
      <c r="BM10" s="626"/>
      <c r="BN10" s="627"/>
      <c r="BO10" s="628">
        <v>2.6</v>
      </c>
      <c r="BP10" s="628"/>
      <c r="BQ10" s="628"/>
      <c r="BR10" s="628"/>
      <c r="BS10" s="634" t="s">
        <v>114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114</v>
      </c>
      <c r="CS10" s="626"/>
      <c r="CT10" s="626"/>
      <c r="CU10" s="626"/>
      <c r="CV10" s="626"/>
      <c r="CW10" s="626"/>
      <c r="CX10" s="626"/>
      <c r="CY10" s="627"/>
      <c r="CZ10" s="628" t="s">
        <v>114</v>
      </c>
      <c r="DA10" s="628"/>
      <c r="DB10" s="628"/>
      <c r="DC10" s="628"/>
      <c r="DD10" s="634" t="s">
        <v>114</v>
      </c>
      <c r="DE10" s="626"/>
      <c r="DF10" s="626"/>
      <c r="DG10" s="626"/>
      <c r="DH10" s="626"/>
      <c r="DI10" s="626"/>
      <c r="DJ10" s="626"/>
      <c r="DK10" s="626"/>
      <c r="DL10" s="626"/>
      <c r="DM10" s="626"/>
      <c r="DN10" s="626"/>
      <c r="DO10" s="626"/>
      <c r="DP10" s="627"/>
      <c r="DQ10" s="634" t="s">
        <v>114</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9132</v>
      </c>
      <c r="S11" s="626"/>
      <c r="T11" s="626"/>
      <c r="U11" s="626"/>
      <c r="V11" s="626"/>
      <c r="W11" s="626"/>
      <c r="X11" s="626"/>
      <c r="Y11" s="627"/>
      <c r="Z11" s="628">
        <v>0.1</v>
      </c>
      <c r="AA11" s="628"/>
      <c r="AB11" s="628"/>
      <c r="AC11" s="628"/>
      <c r="AD11" s="629">
        <v>9132</v>
      </c>
      <c r="AE11" s="629"/>
      <c r="AF11" s="629"/>
      <c r="AG11" s="629"/>
      <c r="AH11" s="629"/>
      <c r="AI11" s="629"/>
      <c r="AJ11" s="629"/>
      <c r="AK11" s="629"/>
      <c r="AL11" s="630">
        <v>0.3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28911</v>
      </c>
      <c r="BH11" s="626"/>
      <c r="BI11" s="626"/>
      <c r="BJ11" s="626"/>
      <c r="BK11" s="626"/>
      <c r="BL11" s="626"/>
      <c r="BM11" s="626"/>
      <c r="BN11" s="627"/>
      <c r="BO11" s="628">
        <v>3.4</v>
      </c>
      <c r="BP11" s="628"/>
      <c r="BQ11" s="628"/>
      <c r="BR11" s="628"/>
      <c r="BS11" s="634" t="s">
        <v>114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497468</v>
      </c>
      <c r="CS11" s="626"/>
      <c r="CT11" s="626"/>
      <c r="CU11" s="626"/>
      <c r="CV11" s="626"/>
      <c r="CW11" s="626"/>
      <c r="CX11" s="626"/>
      <c r="CY11" s="627"/>
      <c r="CZ11" s="628">
        <v>4.8</v>
      </c>
      <c r="DA11" s="628"/>
      <c r="DB11" s="628"/>
      <c r="DC11" s="628"/>
      <c r="DD11" s="634">
        <v>172162</v>
      </c>
      <c r="DE11" s="626"/>
      <c r="DF11" s="626"/>
      <c r="DG11" s="626"/>
      <c r="DH11" s="626"/>
      <c r="DI11" s="626"/>
      <c r="DJ11" s="626"/>
      <c r="DK11" s="626"/>
      <c r="DL11" s="626"/>
      <c r="DM11" s="626"/>
      <c r="DN11" s="626"/>
      <c r="DO11" s="626"/>
      <c r="DP11" s="627"/>
      <c r="DQ11" s="634">
        <v>189773</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430930</v>
      </c>
      <c r="BH12" s="626"/>
      <c r="BI12" s="626"/>
      <c r="BJ12" s="626"/>
      <c r="BK12" s="626"/>
      <c r="BL12" s="626"/>
      <c r="BM12" s="626"/>
      <c r="BN12" s="627"/>
      <c r="BO12" s="628">
        <v>50.7</v>
      </c>
      <c r="BP12" s="628"/>
      <c r="BQ12" s="628"/>
      <c r="BR12" s="628"/>
      <c r="BS12" s="634" t="s">
        <v>114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38052</v>
      </c>
      <c r="CS12" s="626"/>
      <c r="CT12" s="626"/>
      <c r="CU12" s="626"/>
      <c r="CV12" s="626"/>
      <c r="CW12" s="626"/>
      <c r="CX12" s="626"/>
      <c r="CY12" s="627"/>
      <c r="CZ12" s="628">
        <v>0.4</v>
      </c>
      <c r="DA12" s="628"/>
      <c r="DB12" s="628"/>
      <c r="DC12" s="628"/>
      <c r="DD12" s="634">
        <v>324</v>
      </c>
      <c r="DE12" s="626"/>
      <c r="DF12" s="626"/>
      <c r="DG12" s="626"/>
      <c r="DH12" s="626"/>
      <c r="DI12" s="626"/>
      <c r="DJ12" s="626"/>
      <c r="DK12" s="626"/>
      <c r="DL12" s="626"/>
      <c r="DM12" s="626"/>
      <c r="DN12" s="626"/>
      <c r="DO12" s="626"/>
      <c r="DP12" s="627"/>
      <c r="DQ12" s="634">
        <v>37191</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10001</v>
      </c>
      <c r="S13" s="626"/>
      <c r="T13" s="626"/>
      <c r="U13" s="626"/>
      <c r="V13" s="626"/>
      <c r="W13" s="626"/>
      <c r="X13" s="626"/>
      <c r="Y13" s="627"/>
      <c r="Z13" s="628">
        <v>0.1</v>
      </c>
      <c r="AA13" s="628"/>
      <c r="AB13" s="628"/>
      <c r="AC13" s="628"/>
      <c r="AD13" s="629">
        <v>10001</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430882</v>
      </c>
      <c r="BH13" s="626"/>
      <c r="BI13" s="626"/>
      <c r="BJ13" s="626"/>
      <c r="BK13" s="626"/>
      <c r="BL13" s="626"/>
      <c r="BM13" s="626"/>
      <c r="BN13" s="627"/>
      <c r="BO13" s="628">
        <v>50.7</v>
      </c>
      <c r="BP13" s="628"/>
      <c r="BQ13" s="628"/>
      <c r="BR13" s="628"/>
      <c r="BS13" s="634" t="s">
        <v>114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493485</v>
      </c>
      <c r="CS13" s="626"/>
      <c r="CT13" s="626"/>
      <c r="CU13" s="626"/>
      <c r="CV13" s="626"/>
      <c r="CW13" s="626"/>
      <c r="CX13" s="626"/>
      <c r="CY13" s="627"/>
      <c r="CZ13" s="628">
        <v>4.8</v>
      </c>
      <c r="DA13" s="628"/>
      <c r="DB13" s="628"/>
      <c r="DC13" s="628"/>
      <c r="DD13" s="634">
        <v>421113</v>
      </c>
      <c r="DE13" s="626"/>
      <c r="DF13" s="626"/>
      <c r="DG13" s="626"/>
      <c r="DH13" s="626"/>
      <c r="DI13" s="626"/>
      <c r="DJ13" s="626"/>
      <c r="DK13" s="626"/>
      <c r="DL13" s="626"/>
      <c r="DM13" s="626"/>
      <c r="DN13" s="626"/>
      <c r="DO13" s="626"/>
      <c r="DP13" s="627"/>
      <c r="DQ13" s="634">
        <v>127491</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48603</v>
      </c>
      <c r="BH14" s="626"/>
      <c r="BI14" s="626"/>
      <c r="BJ14" s="626"/>
      <c r="BK14" s="626"/>
      <c r="BL14" s="626"/>
      <c r="BM14" s="626"/>
      <c r="BN14" s="627"/>
      <c r="BO14" s="628">
        <v>5.7</v>
      </c>
      <c r="BP14" s="628"/>
      <c r="BQ14" s="628"/>
      <c r="BR14" s="628"/>
      <c r="BS14" s="634" t="s">
        <v>114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236891</v>
      </c>
      <c r="CS14" s="626"/>
      <c r="CT14" s="626"/>
      <c r="CU14" s="626"/>
      <c r="CV14" s="626"/>
      <c r="CW14" s="626"/>
      <c r="CX14" s="626"/>
      <c r="CY14" s="627"/>
      <c r="CZ14" s="628">
        <v>2.2999999999999998</v>
      </c>
      <c r="DA14" s="628"/>
      <c r="DB14" s="628"/>
      <c r="DC14" s="628"/>
      <c r="DD14" s="634">
        <v>33820</v>
      </c>
      <c r="DE14" s="626"/>
      <c r="DF14" s="626"/>
      <c r="DG14" s="626"/>
      <c r="DH14" s="626"/>
      <c r="DI14" s="626"/>
      <c r="DJ14" s="626"/>
      <c r="DK14" s="626"/>
      <c r="DL14" s="626"/>
      <c r="DM14" s="626"/>
      <c r="DN14" s="626"/>
      <c r="DO14" s="626"/>
      <c r="DP14" s="627"/>
      <c r="DQ14" s="634">
        <v>204461</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5778</v>
      </c>
      <c r="S15" s="626"/>
      <c r="T15" s="626"/>
      <c r="U15" s="626"/>
      <c r="V15" s="626"/>
      <c r="W15" s="626"/>
      <c r="X15" s="626"/>
      <c r="Y15" s="627"/>
      <c r="Z15" s="628">
        <v>0.1</v>
      </c>
      <c r="AA15" s="628"/>
      <c r="AB15" s="628"/>
      <c r="AC15" s="628"/>
      <c r="AD15" s="629">
        <v>5778</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80545</v>
      </c>
      <c r="BH15" s="626"/>
      <c r="BI15" s="626"/>
      <c r="BJ15" s="626"/>
      <c r="BK15" s="626"/>
      <c r="BL15" s="626"/>
      <c r="BM15" s="626"/>
      <c r="BN15" s="627"/>
      <c r="BO15" s="628">
        <v>9.5</v>
      </c>
      <c r="BP15" s="628"/>
      <c r="BQ15" s="628"/>
      <c r="BR15" s="628"/>
      <c r="BS15" s="634" t="s">
        <v>114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480739</v>
      </c>
      <c r="CS15" s="626"/>
      <c r="CT15" s="626"/>
      <c r="CU15" s="626"/>
      <c r="CV15" s="626"/>
      <c r="CW15" s="626"/>
      <c r="CX15" s="626"/>
      <c r="CY15" s="627"/>
      <c r="CZ15" s="628">
        <v>4.7</v>
      </c>
      <c r="DA15" s="628"/>
      <c r="DB15" s="628"/>
      <c r="DC15" s="628"/>
      <c r="DD15" s="634">
        <v>193696</v>
      </c>
      <c r="DE15" s="626"/>
      <c r="DF15" s="626"/>
      <c r="DG15" s="626"/>
      <c r="DH15" s="626"/>
      <c r="DI15" s="626"/>
      <c r="DJ15" s="626"/>
      <c r="DK15" s="626"/>
      <c r="DL15" s="626"/>
      <c r="DM15" s="626"/>
      <c r="DN15" s="626"/>
      <c r="DO15" s="626"/>
      <c r="DP15" s="627"/>
      <c r="DQ15" s="634">
        <v>272950</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2631163</v>
      </c>
      <c r="S16" s="626"/>
      <c r="T16" s="626"/>
      <c r="U16" s="626"/>
      <c r="V16" s="626"/>
      <c r="W16" s="626"/>
      <c r="X16" s="626"/>
      <c r="Y16" s="627"/>
      <c r="Z16" s="628">
        <v>23.3</v>
      </c>
      <c r="AA16" s="628"/>
      <c r="AB16" s="628"/>
      <c r="AC16" s="628"/>
      <c r="AD16" s="629">
        <v>2142336</v>
      </c>
      <c r="AE16" s="629"/>
      <c r="AF16" s="629"/>
      <c r="AG16" s="629"/>
      <c r="AH16" s="629"/>
      <c r="AI16" s="629"/>
      <c r="AJ16" s="629"/>
      <c r="AK16" s="629"/>
      <c r="AL16" s="630">
        <v>65.400000000000006</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935109</v>
      </c>
      <c r="CS16" s="626"/>
      <c r="CT16" s="626"/>
      <c r="CU16" s="626"/>
      <c r="CV16" s="626"/>
      <c r="CW16" s="626"/>
      <c r="CX16" s="626"/>
      <c r="CY16" s="627"/>
      <c r="CZ16" s="628">
        <v>9.1</v>
      </c>
      <c r="DA16" s="628"/>
      <c r="DB16" s="628"/>
      <c r="DC16" s="628"/>
      <c r="DD16" s="634" t="s">
        <v>114</v>
      </c>
      <c r="DE16" s="626"/>
      <c r="DF16" s="626"/>
      <c r="DG16" s="626"/>
      <c r="DH16" s="626"/>
      <c r="DI16" s="626"/>
      <c r="DJ16" s="626"/>
      <c r="DK16" s="626"/>
      <c r="DL16" s="626"/>
      <c r="DM16" s="626"/>
      <c r="DN16" s="626"/>
      <c r="DO16" s="626"/>
      <c r="DP16" s="627"/>
      <c r="DQ16" s="634">
        <v>386058</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2142336</v>
      </c>
      <c r="S17" s="626"/>
      <c r="T17" s="626"/>
      <c r="U17" s="626"/>
      <c r="V17" s="626"/>
      <c r="W17" s="626"/>
      <c r="X17" s="626"/>
      <c r="Y17" s="627"/>
      <c r="Z17" s="628">
        <v>19</v>
      </c>
      <c r="AA17" s="628"/>
      <c r="AB17" s="628"/>
      <c r="AC17" s="628"/>
      <c r="AD17" s="629">
        <v>2142336</v>
      </c>
      <c r="AE17" s="629"/>
      <c r="AF17" s="629"/>
      <c r="AG17" s="629"/>
      <c r="AH17" s="629"/>
      <c r="AI17" s="629"/>
      <c r="AJ17" s="629"/>
      <c r="AK17" s="629"/>
      <c r="AL17" s="630">
        <v>65.400000000000006</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836173</v>
      </c>
      <c r="CS17" s="626"/>
      <c r="CT17" s="626"/>
      <c r="CU17" s="626"/>
      <c r="CV17" s="626"/>
      <c r="CW17" s="626"/>
      <c r="CX17" s="626"/>
      <c r="CY17" s="627"/>
      <c r="CZ17" s="628">
        <v>8.1</v>
      </c>
      <c r="DA17" s="628"/>
      <c r="DB17" s="628"/>
      <c r="DC17" s="628"/>
      <c r="DD17" s="634" t="s">
        <v>114</v>
      </c>
      <c r="DE17" s="626"/>
      <c r="DF17" s="626"/>
      <c r="DG17" s="626"/>
      <c r="DH17" s="626"/>
      <c r="DI17" s="626"/>
      <c r="DJ17" s="626"/>
      <c r="DK17" s="626"/>
      <c r="DL17" s="626"/>
      <c r="DM17" s="626"/>
      <c r="DN17" s="626"/>
      <c r="DO17" s="626"/>
      <c r="DP17" s="627"/>
      <c r="DQ17" s="634">
        <v>836173</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488827</v>
      </c>
      <c r="S18" s="626"/>
      <c r="T18" s="626"/>
      <c r="U18" s="626"/>
      <c r="V18" s="626"/>
      <c r="W18" s="626"/>
      <c r="X18" s="626"/>
      <c r="Y18" s="627"/>
      <c r="Z18" s="628">
        <v>4.3</v>
      </c>
      <c r="AA18" s="628"/>
      <c r="AB18" s="628"/>
      <c r="AC18" s="628"/>
      <c r="AD18" s="629" t="s">
        <v>114</v>
      </c>
      <c r="AE18" s="629"/>
      <c r="AF18" s="629"/>
      <c r="AG18" s="629"/>
      <c r="AH18" s="629"/>
      <c r="AI18" s="629"/>
      <c r="AJ18" s="629"/>
      <c r="AK18" s="629"/>
      <c r="AL18" s="630" t="s">
        <v>114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114</v>
      </c>
      <c r="BH19" s="626"/>
      <c r="BI19" s="626"/>
      <c r="BJ19" s="626"/>
      <c r="BK19" s="626"/>
      <c r="BL19" s="626"/>
      <c r="BM19" s="626"/>
      <c r="BN19" s="627"/>
      <c r="BO19" s="628" t="s">
        <v>114</v>
      </c>
      <c r="BP19" s="628"/>
      <c r="BQ19" s="628"/>
      <c r="BR19" s="628"/>
      <c r="BS19" s="634" t="s">
        <v>114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3754759</v>
      </c>
      <c r="S20" s="626"/>
      <c r="T20" s="626"/>
      <c r="U20" s="626"/>
      <c r="V20" s="626"/>
      <c r="W20" s="626"/>
      <c r="X20" s="626"/>
      <c r="Y20" s="627"/>
      <c r="Z20" s="628">
        <v>33.299999999999997</v>
      </c>
      <c r="AA20" s="628"/>
      <c r="AB20" s="628"/>
      <c r="AC20" s="628"/>
      <c r="AD20" s="629">
        <v>3265932</v>
      </c>
      <c r="AE20" s="629"/>
      <c r="AF20" s="629"/>
      <c r="AG20" s="629"/>
      <c r="AH20" s="629"/>
      <c r="AI20" s="629"/>
      <c r="AJ20" s="629"/>
      <c r="AK20" s="629"/>
      <c r="AL20" s="630">
        <v>99.7</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114</v>
      </c>
      <c r="BH20" s="626"/>
      <c r="BI20" s="626"/>
      <c r="BJ20" s="626"/>
      <c r="BK20" s="626"/>
      <c r="BL20" s="626"/>
      <c r="BM20" s="626"/>
      <c r="BN20" s="627"/>
      <c r="BO20" s="628" t="s">
        <v>114</v>
      </c>
      <c r="BP20" s="628"/>
      <c r="BQ20" s="628"/>
      <c r="BR20" s="628"/>
      <c r="BS20" s="634" t="s">
        <v>114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10329644</v>
      </c>
      <c r="CS20" s="626"/>
      <c r="CT20" s="626"/>
      <c r="CU20" s="626"/>
      <c r="CV20" s="626"/>
      <c r="CW20" s="626"/>
      <c r="CX20" s="626"/>
      <c r="CY20" s="627"/>
      <c r="CZ20" s="628">
        <v>100</v>
      </c>
      <c r="DA20" s="628"/>
      <c r="DB20" s="628"/>
      <c r="DC20" s="628"/>
      <c r="DD20" s="634">
        <v>998416</v>
      </c>
      <c r="DE20" s="626"/>
      <c r="DF20" s="626"/>
      <c r="DG20" s="626"/>
      <c r="DH20" s="626"/>
      <c r="DI20" s="626"/>
      <c r="DJ20" s="626"/>
      <c r="DK20" s="626"/>
      <c r="DL20" s="626"/>
      <c r="DM20" s="626"/>
      <c r="DN20" s="626"/>
      <c r="DO20" s="626"/>
      <c r="DP20" s="627"/>
      <c r="DQ20" s="634">
        <v>4262196</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855</v>
      </c>
      <c r="S21" s="626"/>
      <c r="T21" s="626"/>
      <c r="U21" s="626"/>
      <c r="V21" s="626"/>
      <c r="W21" s="626"/>
      <c r="X21" s="626"/>
      <c r="Y21" s="627"/>
      <c r="Z21" s="628">
        <v>0</v>
      </c>
      <c r="AA21" s="628"/>
      <c r="AB21" s="628"/>
      <c r="AC21" s="628"/>
      <c r="AD21" s="629">
        <v>855</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114893</v>
      </c>
      <c r="S22" s="626"/>
      <c r="T22" s="626"/>
      <c r="U22" s="626"/>
      <c r="V22" s="626"/>
      <c r="W22" s="626"/>
      <c r="X22" s="626"/>
      <c r="Y22" s="627"/>
      <c r="Z22" s="628">
        <v>1</v>
      </c>
      <c r="AA22" s="628"/>
      <c r="AB22" s="628"/>
      <c r="AC22" s="628"/>
      <c r="AD22" s="629" t="s">
        <v>114</v>
      </c>
      <c r="AE22" s="629"/>
      <c r="AF22" s="629"/>
      <c r="AG22" s="629"/>
      <c r="AH22" s="629"/>
      <c r="AI22" s="629"/>
      <c r="AJ22" s="629"/>
      <c r="AK22" s="629"/>
      <c r="AL22" s="630" t="s">
        <v>114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21775</v>
      </c>
      <c r="S23" s="626"/>
      <c r="T23" s="626"/>
      <c r="U23" s="626"/>
      <c r="V23" s="626"/>
      <c r="W23" s="626"/>
      <c r="X23" s="626"/>
      <c r="Y23" s="627"/>
      <c r="Z23" s="628">
        <v>0.2</v>
      </c>
      <c r="AA23" s="628"/>
      <c r="AB23" s="628"/>
      <c r="AC23" s="628"/>
      <c r="AD23" s="629">
        <v>2279</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8761</v>
      </c>
      <c r="S24" s="626"/>
      <c r="T24" s="626"/>
      <c r="U24" s="626"/>
      <c r="V24" s="626"/>
      <c r="W24" s="626"/>
      <c r="X24" s="626"/>
      <c r="Y24" s="627"/>
      <c r="Z24" s="628">
        <v>0.1</v>
      </c>
      <c r="AA24" s="628"/>
      <c r="AB24" s="628"/>
      <c r="AC24" s="628"/>
      <c r="AD24" s="629" t="s">
        <v>114</v>
      </c>
      <c r="AE24" s="629"/>
      <c r="AF24" s="629"/>
      <c r="AG24" s="629"/>
      <c r="AH24" s="629"/>
      <c r="AI24" s="629"/>
      <c r="AJ24" s="629"/>
      <c r="AK24" s="629"/>
      <c r="AL24" s="630" t="s">
        <v>114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2932317</v>
      </c>
      <c r="CS24" s="615"/>
      <c r="CT24" s="615"/>
      <c r="CU24" s="615"/>
      <c r="CV24" s="615"/>
      <c r="CW24" s="615"/>
      <c r="CX24" s="615"/>
      <c r="CY24" s="616"/>
      <c r="CZ24" s="652">
        <v>28.4</v>
      </c>
      <c r="DA24" s="653"/>
      <c r="DB24" s="653"/>
      <c r="DC24" s="654"/>
      <c r="DD24" s="651">
        <v>1934455</v>
      </c>
      <c r="DE24" s="615"/>
      <c r="DF24" s="615"/>
      <c r="DG24" s="615"/>
      <c r="DH24" s="615"/>
      <c r="DI24" s="615"/>
      <c r="DJ24" s="615"/>
      <c r="DK24" s="616"/>
      <c r="DL24" s="651">
        <v>1858517</v>
      </c>
      <c r="DM24" s="615"/>
      <c r="DN24" s="615"/>
      <c r="DO24" s="615"/>
      <c r="DP24" s="615"/>
      <c r="DQ24" s="615"/>
      <c r="DR24" s="615"/>
      <c r="DS24" s="615"/>
      <c r="DT24" s="615"/>
      <c r="DU24" s="615"/>
      <c r="DV24" s="616"/>
      <c r="DW24" s="619">
        <v>54.2</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2864794</v>
      </c>
      <c r="S25" s="626"/>
      <c r="T25" s="626"/>
      <c r="U25" s="626"/>
      <c r="V25" s="626"/>
      <c r="W25" s="626"/>
      <c r="X25" s="626"/>
      <c r="Y25" s="627"/>
      <c r="Z25" s="628">
        <v>25.4</v>
      </c>
      <c r="AA25" s="628"/>
      <c r="AB25" s="628"/>
      <c r="AC25" s="628"/>
      <c r="AD25" s="629" t="s">
        <v>114</v>
      </c>
      <c r="AE25" s="629"/>
      <c r="AF25" s="629"/>
      <c r="AG25" s="629"/>
      <c r="AH25" s="629"/>
      <c r="AI25" s="629"/>
      <c r="AJ25" s="629"/>
      <c r="AK25" s="629"/>
      <c r="AL25" s="630" t="s">
        <v>114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850473</v>
      </c>
      <c r="CS25" s="657"/>
      <c r="CT25" s="657"/>
      <c r="CU25" s="657"/>
      <c r="CV25" s="657"/>
      <c r="CW25" s="657"/>
      <c r="CX25" s="657"/>
      <c r="CY25" s="658"/>
      <c r="CZ25" s="659">
        <v>8.1999999999999993</v>
      </c>
      <c r="DA25" s="660"/>
      <c r="DB25" s="660"/>
      <c r="DC25" s="661"/>
      <c r="DD25" s="634">
        <v>799827</v>
      </c>
      <c r="DE25" s="657"/>
      <c r="DF25" s="657"/>
      <c r="DG25" s="657"/>
      <c r="DH25" s="657"/>
      <c r="DI25" s="657"/>
      <c r="DJ25" s="657"/>
      <c r="DK25" s="658"/>
      <c r="DL25" s="634">
        <v>725567</v>
      </c>
      <c r="DM25" s="657"/>
      <c r="DN25" s="657"/>
      <c r="DO25" s="657"/>
      <c r="DP25" s="657"/>
      <c r="DQ25" s="657"/>
      <c r="DR25" s="657"/>
      <c r="DS25" s="657"/>
      <c r="DT25" s="657"/>
      <c r="DU25" s="657"/>
      <c r="DV25" s="658"/>
      <c r="DW25" s="630">
        <v>21.2</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532681</v>
      </c>
      <c r="CS26" s="626"/>
      <c r="CT26" s="626"/>
      <c r="CU26" s="626"/>
      <c r="CV26" s="626"/>
      <c r="CW26" s="626"/>
      <c r="CX26" s="626"/>
      <c r="CY26" s="627"/>
      <c r="CZ26" s="659">
        <v>5.2</v>
      </c>
      <c r="DA26" s="660"/>
      <c r="DB26" s="660"/>
      <c r="DC26" s="661"/>
      <c r="DD26" s="634">
        <v>487617</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1130006</v>
      </c>
      <c r="S27" s="626"/>
      <c r="T27" s="626"/>
      <c r="U27" s="626"/>
      <c r="V27" s="626"/>
      <c r="W27" s="626"/>
      <c r="X27" s="626"/>
      <c r="Y27" s="627"/>
      <c r="Z27" s="628">
        <v>10</v>
      </c>
      <c r="AA27" s="628"/>
      <c r="AB27" s="628"/>
      <c r="AC27" s="628"/>
      <c r="AD27" s="629" t="s">
        <v>114</v>
      </c>
      <c r="AE27" s="629"/>
      <c r="AF27" s="629"/>
      <c r="AG27" s="629"/>
      <c r="AH27" s="629"/>
      <c r="AI27" s="629"/>
      <c r="AJ27" s="629"/>
      <c r="AK27" s="629"/>
      <c r="AL27" s="630" t="s">
        <v>114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850052</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1245671</v>
      </c>
      <c r="CS27" s="657"/>
      <c r="CT27" s="657"/>
      <c r="CU27" s="657"/>
      <c r="CV27" s="657"/>
      <c r="CW27" s="657"/>
      <c r="CX27" s="657"/>
      <c r="CY27" s="658"/>
      <c r="CZ27" s="659">
        <v>12.1</v>
      </c>
      <c r="DA27" s="660"/>
      <c r="DB27" s="660"/>
      <c r="DC27" s="661"/>
      <c r="DD27" s="634">
        <v>298455</v>
      </c>
      <c r="DE27" s="657"/>
      <c r="DF27" s="657"/>
      <c r="DG27" s="657"/>
      <c r="DH27" s="657"/>
      <c r="DI27" s="657"/>
      <c r="DJ27" s="657"/>
      <c r="DK27" s="658"/>
      <c r="DL27" s="634">
        <v>296777</v>
      </c>
      <c r="DM27" s="657"/>
      <c r="DN27" s="657"/>
      <c r="DO27" s="657"/>
      <c r="DP27" s="657"/>
      <c r="DQ27" s="657"/>
      <c r="DR27" s="657"/>
      <c r="DS27" s="657"/>
      <c r="DT27" s="657"/>
      <c r="DU27" s="657"/>
      <c r="DV27" s="658"/>
      <c r="DW27" s="630">
        <v>8.6999999999999993</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9817</v>
      </c>
      <c r="S28" s="626"/>
      <c r="T28" s="626"/>
      <c r="U28" s="626"/>
      <c r="V28" s="626"/>
      <c r="W28" s="626"/>
      <c r="X28" s="626"/>
      <c r="Y28" s="627"/>
      <c r="Z28" s="628">
        <v>0.1</v>
      </c>
      <c r="AA28" s="628"/>
      <c r="AB28" s="628"/>
      <c r="AC28" s="628"/>
      <c r="AD28" s="629">
        <v>7939</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836173</v>
      </c>
      <c r="CS28" s="626"/>
      <c r="CT28" s="626"/>
      <c r="CU28" s="626"/>
      <c r="CV28" s="626"/>
      <c r="CW28" s="626"/>
      <c r="CX28" s="626"/>
      <c r="CY28" s="627"/>
      <c r="CZ28" s="659">
        <v>8.1</v>
      </c>
      <c r="DA28" s="660"/>
      <c r="DB28" s="660"/>
      <c r="DC28" s="661"/>
      <c r="DD28" s="634">
        <v>836173</v>
      </c>
      <c r="DE28" s="626"/>
      <c r="DF28" s="626"/>
      <c r="DG28" s="626"/>
      <c r="DH28" s="626"/>
      <c r="DI28" s="626"/>
      <c r="DJ28" s="626"/>
      <c r="DK28" s="627"/>
      <c r="DL28" s="634">
        <v>836173</v>
      </c>
      <c r="DM28" s="626"/>
      <c r="DN28" s="626"/>
      <c r="DO28" s="626"/>
      <c r="DP28" s="626"/>
      <c r="DQ28" s="626"/>
      <c r="DR28" s="626"/>
      <c r="DS28" s="626"/>
      <c r="DT28" s="626"/>
      <c r="DU28" s="626"/>
      <c r="DV28" s="627"/>
      <c r="DW28" s="630">
        <v>24.4</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23764</v>
      </c>
      <c r="S29" s="626"/>
      <c r="T29" s="626"/>
      <c r="U29" s="626"/>
      <c r="V29" s="626"/>
      <c r="W29" s="626"/>
      <c r="X29" s="626"/>
      <c r="Y29" s="627"/>
      <c r="Z29" s="628">
        <v>0.2</v>
      </c>
      <c r="AA29" s="628"/>
      <c r="AB29" s="628"/>
      <c r="AC29" s="628"/>
      <c r="AD29" s="629" t="s">
        <v>114</v>
      </c>
      <c r="AE29" s="629"/>
      <c r="AF29" s="629"/>
      <c r="AG29" s="629"/>
      <c r="AH29" s="629"/>
      <c r="AI29" s="629"/>
      <c r="AJ29" s="629"/>
      <c r="AK29" s="629"/>
      <c r="AL29" s="630" t="s">
        <v>114</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836173</v>
      </c>
      <c r="CS29" s="657"/>
      <c r="CT29" s="657"/>
      <c r="CU29" s="657"/>
      <c r="CV29" s="657"/>
      <c r="CW29" s="657"/>
      <c r="CX29" s="657"/>
      <c r="CY29" s="658"/>
      <c r="CZ29" s="659">
        <v>8.1</v>
      </c>
      <c r="DA29" s="660"/>
      <c r="DB29" s="660"/>
      <c r="DC29" s="661"/>
      <c r="DD29" s="634">
        <v>836173</v>
      </c>
      <c r="DE29" s="657"/>
      <c r="DF29" s="657"/>
      <c r="DG29" s="657"/>
      <c r="DH29" s="657"/>
      <c r="DI29" s="657"/>
      <c r="DJ29" s="657"/>
      <c r="DK29" s="658"/>
      <c r="DL29" s="634">
        <v>836173</v>
      </c>
      <c r="DM29" s="657"/>
      <c r="DN29" s="657"/>
      <c r="DO29" s="657"/>
      <c r="DP29" s="657"/>
      <c r="DQ29" s="657"/>
      <c r="DR29" s="657"/>
      <c r="DS29" s="657"/>
      <c r="DT29" s="657"/>
      <c r="DU29" s="657"/>
      <c r="DV29" s="658"/>
      <c r="DW29" s="630">
        <v>24.4</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794614</v>
      </c>
      <c r="S30" s="626"/>
      <c r="T30" s="626"/>
      <c r="U30" s="626"/>
      <c r="V30" s="626"/>
      <c r="W30" s="626"/>
      <c r="X30" s="626"/>
      <c r="Y30" s="627"/>
      <c r="Z30" s="628">
        <v>7</v>
      </c>
      <c r="AA30" s="628"/>
      <c r="AB30" s="628"/>
      <c r="AC30" s="628"/>
      <c r="AD30" s="629" t="s">
        <v>114</v>
      </c>
      <c r="AE30" s="629"/>
      <c r="AF30" s="629"/>
      <c r="AG30" s="629"/>
      <c r="AH30" s="629"/>
      <c r="AI30" s="629"/>
      <c r="AJ30" s="629"/>
      <c r="AK30" s="629"/>
      <c r="AL30" s="630" t="s">
        <v>114</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98.6</v>
      </c>
      <c r="BH30" s="684"/>
      <c r="BI30" s="684"/>
      <c r="BJ30" s="684"/>
      <c r="BK30" s="684"/>
      <c r="BL30" s="684"/>
      <c r="BM30" s="620">
        <v>89.8</v>
      </c>
      <c r="BN30" s="684"/>
      <c r="BO30" s="684"/>
      <c r="BP30" s="684"/>
      <c r="BQ30" s="685"/>
      <c r="BR30" s="683">
        <v>98.7</v>
      </c>
      <c r="BS30" s="684"/>
      <c r="BT30" s="684"/>
      <c r="BU30" s="684"/>
      <c r="BV30" s="684"/>
      <c r="BW30" s="684"/>
      <c r="BX30" s="620">
        <v>89.3</v>
      </c>
      <c r="BY30" s="684"/>
      <c r="BZ30" s="684"/>
      <c r="CA30" s="684"/>
      <c r="CB30" s="685"/>
      <c r="CD30" s="688"/>
      <c r="CE30" s="689"/>
      <c r="CF30" s="639" t="s">
        <v>295</v>
      </c>
      <c r="CG30" s="640"/>
      <c r="CH30" s="640"/>
      <c r="CI30" s="640"/>
      <c r="CJ30" s="640"/>
      <c r="CK30" s="640"/>
      <c r="CL30" s="640"/>
      <c r="CM30" s="640"/>
      <c r="CN30" s="640"/>
      <c r="CO30" s="640"/>
      <c r="CP30" s="640"/>
      <c r="CQ30" s="641"/>
      <c r="CR30" s="625">
        <v>781721</v>
      </c>
      <c r="CS30" s="626"/>
      <c r="CT30" s="626"/>
      <c r="CU30" s="626"/>
      <c r="CV30" s="626"/>
      <c r="CW30" s="626"/>
      <c r="CX30" s="626"/>
      <c r="CY30" s="627"/>
      <c r="CZ30" s="659">
        <v>7.6</v>
      </c>
      <c r="DA30" s="660"/>
      <c r="DB30" s="660"/>
      <c r="DC30" s="661"/>
      <c r="DD30" s="634">
        <v>781721</v>
      </c>
      <c r="DE30" s="626"/>
      <c r="DF30" s="626"/>
      <c r="DG30" s="626"/>
      <c r="DH30" s="626"/>
      <c r="DI30" s="626"/>
      <c r="DJ30" s="626"/>
      <c r="DK30" s="627"/>
      <c r="DL30" s="634">
        <v>781721</v>
      </c>
      <c r="DM30" s="626"/>
      <c r="DN30" s="626"/>
      <c r="DO30" s="626"/>
      <c r="DP30" s="626"/>
      <c r="DQ30" s="626"/>
      <c r="DR30" s="626"/>
      <c r="DS30" s="626"/>
      <c r="DT30" s="626"/>
      <c r="DU30" s="626"/>
      <c r="DV30" s="627"/>
      <c r="DW30" s="630">
        <v>22.8</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302111</v>
      </c>
      <c r="S31" s="626"/>
      <c r="T31" s="626"/>
      <c r="U31" s="626"/>
      <c r="V31" s="626"/>
      <c r="W31" s="626"/>
      <c r="X31" s="626"/>
      <c r="Y31" s="627"/>
      <c r="Z31" s="628">
        <v>2.7</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v>
      </c>
      <c r="BH31" s="657"/>
      <c r="BI31" s="657"/>
      <c r="BJ31" s="657"/>
      <c r="BK31" s="657"/>
      <c r="BL31" s="657"/>
      <c r="BM31" s="631">
        <v>94.1</v>
      </c>
      <c r="BN31" s="681"/>
      <c r="BO31" s="681"/>
      <c r="BP31" s="681"/>
      <c r="BQ31" s="682"/>
      <c r="BR31" s="680">
        <v>98.9</v>
      </c>
      <c r="BS31" s="657"/>
      <c r="BT31" s="657"/>
      <c r="BU31" s="657"/>
      <c r="BV31" s="657"/>
      <c r="BW31" s="657"/>
      <c r="BX31" s="631">
        <v>94.2</v>
      </c>
      <c r="BY31" s="681"/>
      <c r="BZ31" s="681"/>
      <c r="CA31" s="681"/>
      <c r="CB31" s="682"/>
      <c r="CD31" s="688"/>
      <c r="CE31" s="689"/>
      <c r="CF31" s="639" t="s">
        <v>299</v>
      </c>
      <c r="CG31" s="640"/>
      <c r="CH31" s="640"/>
      <c r="CI31" s="640"/>
      <c r="CJ31" s="640"/>
      <c r="CK31" s="640"/>
      <c r="CL31" s="640"/>
      <c r="CM31" s="640"/>
      <c r="CN31" s="640"/>
      <c r="CO31" s="640"/>
      <c r="CP31" s="640"/>
      <c r="CQ31" s="641"/>
      <c r="CR31" s="625">
        <v>54452</v>
      </c>
      <c r="CS31" s="657"/>
      <c r="CT31" s="657"/>
      <c r="CU31" s="657"/>
      <c r="CV31" s="657"/>
      <c r="CW31" s="657"/>
      <c r="CX31" s="657"/>
      <c r="CY31" s="658"/>
      <c r="CZ31" s="659">
        <v>0.5</v>
      </c>
      <c r="DA31" s="660"/>
      <c r="DB31" s="660"/>
      <c r="DC31" s="661"/>
      <c r="DD31" s="634">
        <v>54452</v>
      </c>
      <c r="DE31" s="657"/>
      <c r="DF31" s="657"/>
      <c r="DG31" s="657"/>
      <c r="DH31" s="657"/>
      <c r="DI31" s="657"/>
      <c r="DJ31" s="657"/>
      <c r="DK31" s="658"/>
      <c r="DL31" s="634">
        <v>54452</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58923</v>
      </c>
      <c r="S32" s="626"/>
      <c r="T32" s="626"/>
      <c r="U32" s="626"/>
      <c r="V32" s="626"/>
      <c r="W32" s="626"/>
      <c r="X32" s="626"/>
      <c r="Y32" s="627"/>
      <c r="Z32" s="628">
        <v>0.5</v>
      </c>
      <c r="AA32" s="628"/>
      <c r="AB32" s="628"/>
      <c r="AC32" s="628"/>
      <c r="AD32" s="629">
        <v>265</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98.2</v>
      </c>
      <c r="BH32" s="693"/>
      <c r="BI32" s="693"/>
      <c r="BJ32" s="693"/>
      <c r="BK32" s="693"/>
      <c r="BL32" s="693"/>
      <c r="BM32" s="694">
        <v>85.2</v>
      </c>
      <c r="BN32" s="693"/>
      <c r="BO32" s="693"/>
      <c r="BP32" s="693"/>
      <c r="BQ32" s="695"/>
      <c r="BR32" s="692">
        <v>98.3</v>
      </c>
      <c r="BS32" s="693"/>
      <c r="BT32" s="693"/>
      <c r="BU32" s="693"/>
      <c r="BV32" s="693"/>
      <c r="BW32" s="693"/>
      <c r="BX32" s="694">
        <v>84.2</v>
      </c>
      <c r="BY32" s="693"/>
      <c r="BZ32" s="693"/>
      <c r="CA32" s="693"/>
      <c r="CB32" s="695"/>
      <c r="CD32" s="690"/>
      <c r="CE32" s="691"/>
      <c r="CF32" s="639" t="s">
        <v>302</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2192095</v>
      </c>
      <c r="S33" s="626"/>
      <c r="T33" s="626"/>
      <c r="U33" s="626"/>
      <c r="V33" s="626"/>
      <c r="W33" s="626"/>
      <c r="X33" s="626"/>
      <c r="Y33" s="627"/>
      <c r="Z33" s="628">
        <v>19.399999999999999</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5463802</v>
      </c>
      <c r="CS33" s="657"/>
      <c r="CT33" s="657"/>
      <c r="CU33" s="657"/>
      <c r="CV33" s="657"/>
      <c r="CW33" s="657"/>
      <c r="CX33" s="657"/>
      <c r="CY33" s="658"/>
      <c r="CZ33" s="659">
        <v>52.9</v>
      </c>
      <c r="DA33" s="660"/>
      <c r="DB33" s="660"/>
      <c r="DC33" s="661"/>
      <c r="DD33" s="634">
        <v>1751829</v>
      </c>
      <c r="DE33" s="657"/>
      <c r="DF33" s="657"/>
      <c r="DG33" s="657"/>
      <c r="DH33" s="657"/>
      <c r="DI33" s="657"/>
      <c r="DJ33" s="657"/>
      <c r="DK33" s="658"/>
      <c r="DL33" s="634">
        <v>1147716</v>
      </c>
      <c r="DM33" s="657"/>
      <c r="DN33" s="657"/>
      <c r="DO33" s="657"/>
      <c r="DP33" s="657"/>
      <c r="DQ33" s="657"/>
      <c r="DR33" s="657"/>
      <c r="DS33" s="657"/>
      <c r="DT33" s="657"/>
      <c r="DU33" s="657"/>
      <c r="DV33" s="658"/>
      <c r="DW33" s="630">
        <v>33.5</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3534294</v>
      </c>
      <c r="CS34" s="626"/>
      <c r="CT34" s="626"/>
      <c r="CU34" s="626"/>
      <c r="CV34" s="626"/>
      <c r="CW34" s="626"/>
      <c r="CX34" s="626"/>
      <c r="CY34" s="627"/>
      <c r="CZ34" s="659">
        <v>34.200000000000003</v>
      </c>
      <c r="DA34" s="660"/>
      <c r="DB34" s="660"/>
      <c r="DC34" s="661"/>
      <c r="DD34" s="634">
        <v>567028</v>
      </c>
      <c r="DE34" s="626"/>
      <c r="DF34" s="626"/>
      <c r="DG34" s="626"/>
      <c r="DH34" s="626"/>
      <c r="DI34" s="626"/>
      <c r="DJ34" s="626"/>
      <c r="DK34" s="627"/>
      <c r="DL34" s="634">
        <v>284709</v>
      </c>
      <c r="DM34" s="626"/>
      <c r="DN34" s="626"/>
      <c r="DO34" s="626"/>
      <c r="DP34" s="626"/>
      <c r="DQ34" s="626"/>
      <c r="DR34" s="626"/>
      <c r="DS34" s="626"/>
      <c r="DT34" s="626"/>
      <c r="DU34" s="626"/>
      <c r="DV34" s="627"/>
      <c r="DW34" s="630">
        <v>8.3000000000000007</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152495</v>
      </c>
      <c r="S35" s="626"/>
      <c r="T35" s="626"/>
      <c r="U35" s="626"/>
      <c r="V35" s="626"/>
      <c r="W35" s="626"/>
      <c r="X35" s="626"/>
      <c r="Y35" s="627"/>
      <c r="Z35" s="628">
        <v>1.4</v>
      </c>
      <c r="AA35" s="628"/>
      <c r="AB35" s="628"/>
      <c r="AC35" s="628"/>
      <c r="AD35" s="629" t="s">
        <v>114</v>
      </c>
      <c r="AE35" s="629"/>
      <c r="AF35" s="629"/>
      <c r="AG35" s="629"/>
      <c r="AH35" s="629"/>
      <c r="AI35" s="629"/>
      <c r="AJ35" s="629"/>
      <c r="AK35" s="629"/>
      <c r="AL35" s="630" t="s">
        <v>114</v>
      </c>
      <c r="AM35" s="631"/>
      <c r="AN35" s="631"/>
      <c r="AO35" s="632"/>
      <c r="AP35" s="188"/>
      <c r="AQ35" s="636" t="s">
        <v>310</v>
      </c>
      <c r="AR35" s="637"/>
      <c r="AS35" s="637"/>
      <c r="AT35" s="637"/>
      <c r="AU35" s="637"/>
      <c r="AV35" s="637"/>
      <c r="AW35" s="637"/>
      <c r="AX35" s="637"/>
      <c r="AY35" s="638"/>
      <c r="AZ35" s="614">
        <v>624404</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180887</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40288</v>
      </c>
      <c r="CS35" s="657"/>
      <c r="CT35" s="657"/>
      <c r="CU35" s="657"/>
      <c r="CV35" s="657"/>
      <c r="CW35" s="657"/>
      <c r="CX35" s="657"/>
      <c r="CY35" s="658"/>
      <c r="CZ35" s="659">
        <v>0.4</v>
      </c>
      <c r="DA35" s="660"/>
      <c r="DB35" s="660"/>
      <c r="DC35" s="661"/>
      <c r="DD35" s="634">
        <v>33186</v>
      </c>
      <c r="DE35" s="657"/>
      <c r="DF35" s="657"/>
      <c r="DG35" s="657"/>
      <c r="DH35" s="657"/>
      <c r="DI35" s="657"/>
      <c r="DJ35" s="657"/>
      <c r="DK35" s="658"/>
      <c r="DL35" s="634">
        <v>31572</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11277167</v>
      </c>
      <c r="S36" s="698"/>
      <c r="T36" s="698"/>
      <c r="U36" s="698"/>
      <c r="V36" s="698"/>
      <c r="W36" s="698"/>
      <c r="X36" s="698"/>
      <c r="Y36" s="699"/>
      <c r="Z36" s="700">
        <v>100</v>
      </c>
      <c r="AA36" s="700"/>
      <c r="AB36" s="700"/>
      <c r="AC36" s="700"/>
      <c r="AD36" s="701">
        <v>3277270</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1392</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113683</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1227271</v>
      </c>
      <c r="CS36" s="626"/>
      <c r="CT36" s="626"/>
      <c r="CU36" s="626"/>
      <c r="CV36" s="626"/>
      <c r="CW36" s="626"/>
      <c r="CX36" s="626"/>
      <c r="CY36" s="627"/>
      <c r="CZ36" s="659">
        <v>11.9</v>
      </c>
      <c r="DA36" s="660"/>
      <c r="DB36" s="660"/>
      <c r="DC36" s="661"/>
      <c r="DD36" s="634">
        <v>634405</v>
      </c>
      <c r="DE36" s="626"/>
      <c r="DF36" s="626"/>
      <c r="DG36" s="626"/>
      <c r="DH36" s="626"/>
      <c r="DI36" s="626"/>
      <c r="DJ36" s="626"/>
      <c r="DK36" s="627"/>
      <c r="DL36" s="634">
        <v>362136</v>
      </c>
      <c r="DM36" s="626"/>
      <c r="DN36" s="626"/>
      <c r="DO36" s="626"/>
      <c r="DP36" s="626"/>
      <c r="DQ36" s="626"/>
      <c r="DR36" s="626"/>
      <c r="DS36" s="626"/>
      <c r="DT36" s="626"/>
      <c r="DU36" s="626"/>
      <c r="DV36" s="627"/>
      <c r="DW36" s="630">
        <v>10.6</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t="s">
        <v>318</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1848</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368129</v>
      </c>
      <c r="CS37" s="657"/>
      <c r="CT37" s="657"/>
      <c r="CU37" s="657"/>
      <c r="CV37" s="657"/>
      <c r="CW37" s="657"/>
      <c r="CX37" s="657"/>
      <c r="CY37" s="658"/>
      <c r="CZ37" s="659">
        <v>3.6</v>
      </c>
      <c r="DA37" s="660"/>
      <c r="DB37" s="660"/>
      <c r="DC37" s="661"/>
      <c r="DD37" s="634">
        <v>343237</v>
      </c>
      <c r="DE37" s="657"/>
      <c r="DF37" s="657"/>
      <c r="DG37" s="657"/>
      <c r="DH37" s="657"/>
      <c r="DI37" s="657"/>
      <c r="DJ37" s="657"/>
      <c r="DK37" s="658"/>
      <c r="DL37" s="634">
        <v>303678</v>
      </c>
      <c r="DM37" s="657"/>
      <c r="DN37" s="657"/>
      <c r="DO37" s="657"/>
      <c r="DP37" s="657"/>
      <c r="DQ37" s="657"/>
      <c r="DR37" s="657"/>
      <c r="DS37" s="657"/>
      <c r="DT37" s="657"/>
      <c r="DU37" s="657"/>
      <c r="DV37" s="658"/>
      <c r="DW37" s="630">
        <v>8.9</v>
      </c>
      <c r="DX37" s="655"/>
      <c r="DY37" s="655"/>
      <c r="DZ37" s="655"/>
      <c r="EA37" s="655"/>
      <c r="EB37" s="655"/>
      <c r="EC37" s="656"/>
    </row>
    <row r="38" spans="2:133" ht="11.25" customHeight="1" x14ac:dyDescent="0.15">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3145</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623012</v>
      </c>
      <c r="CS38" s="626"/>
      <c r="CT38" s="626"/>
      <c r="CU38" s="626"/>
      <c r="CV38" s="626"/>
      <c r="CW38" s="626"/>
      <c r="CX38" s="626"/>
      <c r="CY38" s="627"/>
      <c r="CZ38" s="659">
        <v>6</v>
      </c>
      <c r="DA38" s="660"/>
      <c r="DB38" s="660"/>
      <c r="DC38" s="661"/>
      <c r="DD38" s="634">
        <v>507210</v>
      </c>
      <c r="DE38" s="626"/>
      <c r="DF38" s="626"/>
      <c r="DG38" s="626"/>
      <c r="DH38" s="626"/>
      <c r="DI38" s="626"/>
      <c r="DJ38" s="626"/>
      <c r="DK38" s="627"/>
      <c r="DL38" s="634">
        <v>469299</v>
      </c>
      <c r="DM38" s="626"/>
      <c r="DN38" s="626"/>
      <c r="DO38" s="626"/>
      <c r="DP38" s="626"/>
      <c r="DQ38" s="626"/>
      <c r="DR38" s="626"/>
      <c r="DS38" s="626"/>
      <c r="DT38" s="626"/>
      <c r="DU38" s="626"/>
      <c r="DV38" s="627"/>
      <c r="DW38" s="630">
        <v>13.7</v>
      </c>
      <c r="DX38" s="655"/>
      <c r="DY38" s="655"/>
      <c r="DZ38" s="655"/>
      <c r="EA38" s="655"/>
      <c r="EB38" s="655"/>
      <c r="EC38" s="656"/>
    </row>
    <row r="39" spans="2:133" ht="11.25" customHeight="1" x14ac:dyDescent="0.15">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88</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35937</v>
      </c>
      <c r="CS39" s="657"/>
      <c r="CT39" s="657"/>
      <c r="CU39" s="657"/>
      <c r="CV39" s="657"/>
      <c r="CW39" s="657"/>
      <c r="CX39" s="657"/>
      <c r="CY39" s="658"/>
      <c r="CZ39" s="659">
        <v>0.3</v>
      </c>
      <c r="DA39" s="660"/>
      <c r="DB39" s="660"/>
      <c r="DC39" s="661"/>
      <c r="DD39" s="634">
        <v>10000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152114</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195</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3000</v>
      </c>
      <c r="CS40" s="626"/>
      <c r="CT40" s="626"/>
      <c r="CU40" s="626"/>
      <c r="CV40" s="626"/>
      <c r="CW40" s="626"/>
      <c r="CX40" s="626"/>
      <c r="CY40" s="627"/>
      <c r="CZ40" s="659">
        <v>0</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470898</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392</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318</v>
      </c>
      <c r="CS41" s="657"/>
      <c r="CT41" s="657"/>
      <c r="CU41" s="657"/>
      <c r="CV41" s="657"/>
      <c r="CW41" s="657"/>
      <c r="CX41" s="657"/>
      <c r="CY41" s="658"/>
      <c r="CZ41" s="659" t="s">
        <v>318</v>
      </c>
      <c r="DA41" s="660"/>
      <c r="DB41" s="660"/>
      <c r="DC41" s="661"/>
      <c r="DD41" s="634" t="s">
        <v>318</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1933525</v>
      </c>
      <c r="CS42" s="626"/>
      <c r="CT42" s="626"/>
      <c r="CU42" s="626"/>
      <c r="CV42" s="626"/>
      <c r="CW42" s="626"/>
      <c r="CX42" s="626"/>
      <c r="CY42" s="627"/>
      <c r="CZ42" s="659">
        <v>18.7</v>
      </c>
      <c r="DA42" s="708"/>
      <c r="DB42" s="708"/>
      <c r="DC42" s="709"/>
      <c r="DD42" s="634">
        <v>575912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62497</v>
      </c>
      <c r="CS43" s="657"/>
      <c r="CT43" s="657"/>
      <c r="CU43" s="657"/>
      <c r="CV43" s="657"/>
      <c r="CW43" s="657"/>
      <c r="CX43" s="657"/>
      <c r="CY43" s="658"/>
      <c r="CZ43" s="659">
        <v>0.6</v>
      </c>
      <c r="DA43" s="660"/>
      <c r="DB43" s="660"/>
      <c r="DC43" s="661"/>
      <c r="DD43" s="634">
        <v>62497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998416</v>
      </c>
      <c r="CS44" s="626"/>
      <c r="CT44" s="626"/>
      <c r="CU44" s="626"/>
      <c r="CV44" s="626"/>
      <c r="CW44" s="626"/>
      <c r="CX44" s="626"/>
      <c r="CY44" s="627"/>
      <c r="CZ44" s="659">
        <v>9.6999999999999993</v>
      </c>
      <c r="DA44" s="708"/>
      <c r="DB44" s="708"/>
      <c r="DC44" s="709"/>
      <c r="DD44" s="634">
        <v>189854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858505</v>
      </c>
      <c r="CS45" s="657"/>
      <c r="CT45" s="657"/>
      <c r="CU45" s="657"/>
      <c r="CV45" s="657"/>
      <c r="CW45" s="657"/>
      <c r="CX45" s="657"/>
      <c r="CY45" s="658"/>
      <c r="CZ45" s="659">
        <v>8.3000000000000007</v>
      </c>
      <c r="DA45" s="660"/>
      <c r="DB45" s="660"/>
      <c r="DC45" s="661"/>
      <c r="DD45" s="634">
        <v>99219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111055</v>
      </c>
      <c r="CS46" s="626"/>
      <c r="CT46" s="626"/>
      <c r="CU46" s="626"/>
      <c r="CV46" s="626"/>
      <c r="CW46" s="626"/>
      <c r="CX46" s="626"/>
      <c r="CY46" s="627"/>
      <c r="CZ46" s="659">
        <v>1.1000000000000001</v>
      </c>
      <c r="DA46" s="708"/>
      <c r="DB46" s="708"/>
      <c r="DC46" s="709"/>
      <c r="DD46" s="634">
        <v>85679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935109</v>
      </c>
      <c r="CS47" s="657"/>
      <c r="CT47" s="657"/>
      <c r="CU47" s="657"/>
      <c r="CV47" s="657"/>
      <c r="CW47" s="657"/>
      <c r="CX47" s="657"/>
      <c r="CY47" s="658"/>
      <c r="CZ47" s="659">
        <v>9.1</v>
      </c>
      <c r="DA47" s="660"/>
      <c r="DB47" s="660"/>
      <c r="DC47" s="661"/>
      <c r="DD47" s="634">
        <v>386058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10329644</v>
      </c>
      <c r="CS49" s="693"/>
      <c r="CT49" s="693"/>
      <c r="CU49" s="693"/>
      <c r="CV49" s="693"/>
      <c r="CW49" s="693"/>
      <c r="CX49" s="693"/>
      <c r="CY49" s="720"/>
      <c r="CZ49" s="721">
        <v>100</v>
      </c>
      <c r="DA49" s="722"/>
      <c r="DB49" s="722"/>
      <c r="DC49" s="723"/>
      <c r="DD49" s="724">
        <v>4262196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11278</v>
      </c>
      <c r="R7" s="755"/>
      <c r="S7" s="755"/>
      <c r="T7" s="755"/>
      <c r="U7" s="755"/>
      <c r="V7" s="755">
        <v>10330</v>
      </c>
      <c r="W7" s="755"/>
      <c r="X7" s="755"/>
      <c r="Y7" s="755"/>
      <c r="Z7" s="755"/>
      <c r="AA7" s="755">
        <f>Q7-V7</f>
        <v>948</v>
      </c>
      <c r="AB7" s="755"/>
      <c r="AC7" s="755"/>
      <c r="AD7" s="755"/>
      <c r="AE7" s="756"/>
      <c r="AF7" s="757">
        <v>558</v>
      </c>
      <c r="AG7" s="758"/>
      <c r="AH7" s="758"/>
      <c r="AI7" s="758"/>
      <c r="AJ7" s="759"/>
      <c r="AK7" s="794">
        <v>795</v>
      </c>
      <c r="AL7" s="795"/>
      <c r="AM7" s="795"/>
      <c r="AN7" s="795"/>
      <c r="AO7" s="795"/>
      <c r="AP7" s="795">
        <v>8580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11278</v>
      </c>
      <c r="R23" s="814"/>
      <c r="S23" s="814"/>
      <c r="T23" s="814"/>
      <c r="U23" s="814"/>
      <c r="V23" s="814">
        <v>10330</v>
      </c>
      <c r="W23" s="814"/>
      <c r="X23" s="814"/>
      <c r="Y23" s="814"/>
      <c r="Z23" s="814"/>
      <c r="AA23" s="814">
        <v>948</v>
      </c>
      <c r="AB23" s="814"/>
      <c r="AC23" s="814"/>
      <c r="AD23" s="814"/>
      <c r="AE23" s="815"/>
      <c r="AF23" s="816">
        <v>558</v>
      </c>
      <c r="AG23" s="814"/>
      <c r="AH23" s="814"/>
      <c r="AI23" s="814"/>
      <c r="AJ23" s="817"/>
      <c r="AK23" s="818"/>
      <c r="AL23" s="819"/>
      <c r="AM23" s="819"/>
      <c r="AN23" s="819"/>
      <c r="AO23" s="819"/>
      <c r="AP23" s="814">
        <v>8580</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2154</v>
      </c>
      <c r="R28" s="843"/>
      <c r="S28" s="843"/>
      <c r="T28" s="843"/>
      <c r="U28" s="843"/>
      <c r="V28" s="843">
        <v>1973</v>
      </c>
      <c r="W28" s="843"/>
      <c r="X28" s="843"/>
      <c r="Y28" s="843"/>
      <c r="Z28" s="843"/>
      <c r="AA28" s="843">
        <v>181</v>
      </c>
      <c r="AB28" s="843"/>
      <c r="AC28" s="843"/>
      <c r="AD28" s="843"/>
      <c r="AE28" s="844"/>
      <c r="AF28" s="845">
        <v>181</v>
      </c>
      <c r="AG28" s="843"/>
      <c r="AH28" s="843"/>
      <c r="AI28" s="843"/>
      <c r="AJ28" s="846"/>
      <c r="AK28" s="847">
        <v>152</v>
      </c>
      <c r="AL28" s="838"/>
      <c r="AM28" s="838"/>
      <c r="AN28" s="838"/>
      <c r="AO28" s="838"/>
      <c r="AP28" s="838" t="s">
        <v>533</v>
      </c>
      <c r="AQ28" s="838"/>
      <c r="AR28" s="838"/>
      <c r="AS28" s="838"/>
      <c r="AT28" s="838"/>
      <c r="AU28" s="838" t="s">
        <v>477</v>
      </c>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1514</v>
      </c>
      <c r="R29" s="779"/>
      <c r="S29" s="779"/>
      <c r="T29" s="779"/>
      <c r="U29" s="779"/>
      <c r="V29" s="779">
        <v>1458</v>
      </c>
      <c r="W29" s="779"/>
      <c r="X29" s="779"/>
      <c r="Y29" s="779"/>
      <c r="Z29" s="779"/>
      <c r="AA29" s="779">
        <v>56</v>
      </c>
      <c r="AB29" s="779"/>
      <c r="AC29" s="779"/>
      <c r="AD29" s="779"/>
      <c r="AE29" s="780"/>
      <c r="AF29" s="781">
        <v>56</v>
      </c>
      <c r="AG29" s="782"/>
      <c r="AH29" s="782"/>
      <c r="AI29" s="782"/>
      <c r="AJ29" s="783"/>
      <c r="AK29" s="850">
        <v>223</v>
      </c>
      <c r="AL29" s="851"/>
      <c r="AM29" s="851"/>
      <c r="AN29" s="851"/>
      <c r="AO29" s="851"/>
      <c r="AP29" s="851" t="s">
        <v>477</v>
      </c>
      <c r="AQ29" s="851"/>
      <c r="AR29" s="851"/>
      <c r="AS29" s="851"/>
      <c r="AT29" s="851"/>
      <c r="AU29" s="851" t="s">
        <v>477</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129</v>
      </c>
      <c r="R30" s="779"/>
      <c r="S30" s="779"/>
      <c r="T30" s="779"/>
      <c r="U30" s="779"/>
      <c r="V30" s="779">
        <v>127</v>
      </c>
      <c r="W30" s="779"/>
      <c r="X30" s="779"/>
      <c r="Y30" s="779"/>
      <c r="Z30" s="779"/>
      <c r="AA30" s="779">
        <v>2</v>
      </c>
      <c r="AB30" s="779"/>
      <c r="AC30" s="779"/>
      <c r="AD30" s="779"/>
      <c r="AE30" s="780"/>
      <c r="AF30" s="781">
        <v>2</v>
      </c>
      <c r="AG30" s="782"/>
      <c r="AH30" s="782"/>
      <c r="AI30" s="782"/>
      <c r="AJ30" s="783"/>
      <c r="AK30" s="850">
        <v>55</v>
      </c>
      <c r="AL30" s="851"/>
      <c r="AM30" s="851"/>
      <c r="AN30" s="851"/>
      <c r="AO30" s="851"/>
      <c r="AP30" s="851" t="s">
        <v>477</v>
      </c>
      <c r="AQ30" s="851"/>
      <c r="AR30" s="851"/>
      <c r="AS30" s="851"/>
      <c r="AT30" s="851"/>
      <c r="AU30" s="851" t="s">
        <v>533</v>
      </c>
      <c r="AV30" s="851"/>
      <c r="AW30" s="851"/>
      <c r="AX30" s="851"/>
      <c r="AY30" s="851"/>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144</v>
      </c>
      <c r="R31" s="779"/>
      <c r="S31" s="779"/>
      <c r="T31" s="779"/>
      <c r="U31" s="779"/>
      <c r="V31" s="779">
        <v>143</v>
      </c>
      <c r="W31" s="779"/>
      <c r="X31" s="779"/>
      <c r="Y31" s="779"/>
      <c r="Z31" s="779"/>
      <c r="AA31" s="779">
        <v>1</v>
      </c>
      <c r="AB31" s="779"/>
      <c r="AC31" s="779"/>
      <c r="AD31" s="779"/>
      <c r="AE31" s="780"/>
      <c r="AF31" s="781">
        <v>185</v>
      </c>
      <c r="AG31" s="782"/>
      <c r="AH31" s="782"/>
      <c r="AI31" s="782"/>
      <c r="AJ31" s="783"/>
      <c r="AK31" s="850">
        <v>1</v>
      </c>
      <c r="AL31" s="851"/>
      <c r="AM31" s="851"/>
      <c r="AN31" s="851"/>
      <c r="AO31" s="851"/>
      <c r="AP31" s="851">
        <v>986</v>
      </c>
      <c r="AQ31" s="851"/>
      <c r="AR31" s="851"/>
      <c r="AS31" s="851"/>
      <c r="AT31" s="851"/>
      <c r="AU31" s="851">
        <v>11</v>
      </c>
      <c r="AV31" s="851"/>
      <c r="AW31" s="851"/>
      <c r="AX31" s="851"/>
      <c r="AY31" s="851"/>
      <c r="AZ31" s="852" t="s">
        <v>533</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425</v>
      </c>
      <c r="AG63" s="862"/>
      <c r="AH63" s="862"/>
      <c r="AI63" s="862"/>
      <c r="AJ63" s="863"/>
      <c r="AK63" s="864"/>
      <c r="AL63" s="859"/>
      <c r="AM63" s="859"/>
      <c r="AN63" s="859"/>
      <c r="AO63" s="859"/>
      <c r="AP63" s="862">
        <v>986</v>
      </c>
      <c r="AQ63" s="862"/>
      <c r="AR63" s="862"/>
      <c r="AS63" s="862"/>
      <c r="AT63" s="862"/>
      <c r="AU63" s="862">
        <v>11</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391</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190</v>
      </c>
      <c r="R68" s="886"/>
      <c r="S68" s="886"/>
      <c r="T68" s="886"/>
      <c r="U68" s="886"/>
      <c r="V68" s="886">
        <v>173</v>
      </c>
      <c r="W68" s="886"/>
      <c r="X68" s="886"/>
      <c r="Y68" s="886"/>
      <c r="Z68" s="886"/>
      <c r="AA68" s="886">
        <v>17</v>
      </c>
      <c r="AB68" s="886"/>
      <c r="AC68" s="886"/>
      <c r="AD68" s="886"/>
      <c r="AE68" s="886"/>
      <c r="AF68" s="886">
        <v>17</v>
      </c>
      <c r="AG68" s="886"/>
      <c r="AH68" s="886"/>
      <c r="AI68" s="886"/>
      <c r="AJ68" s="886"/>
      <c r="AK68" s="886">
        <v>20</v>
      </c>
      <c r="AL68" s="886"/>
      <c r="AM68" s="886"/>
      <c r="AN68" s="886"/>
      <c r="AO68" s="886"/>
      <c r="AP68" s="886" t="s">
        <v>533</v>
      </c>
      <c r="AQ68" s="886"/>
      <c r="AR68" s="886"/>
      <c r="AS68" s="886"/>
      <c r="AT68" s="886"/>
      <c r="AU68" s="886" t="s">
        <v>533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882</v>
      </c>
      <c r="R69" s="851"/>
      <c r="S69" s="851"/>
      <c r="T69" s="851"/>
      <c r="U69" s="851"/>
      <c r="V69" s="851">
        <v>773</v>
      </c>
      <c r="W69" s="851"/>
      <c r="X69" s="851"/>
      <c r="Y69" s="851"/>
      <c r="Z69" s="851"/>
      <c r="AA69" s="851">
        <v>109</v>
      </c>
      <c r="AB69" s="851"/>
      <c r="AC69" s="851"/>
      <c r="AD69" s="851"/>
      <c r="AE69" s="851"/>
      <c r="AF69" s="851">
        <v>109</v>
      </c>
      <c r="AG69" s="851"/>
      <c r="AH69" s="851"/>
      <c r="AI69" s="851"/>
      <c r="AJ69" s="851"/>
      <c r="AK69" s="851">
        <v>60</v>
      </c>
      <c r="AL69" s="851"/>
      <c r="AM69" s="851"/>
      <c r="AN69" s="851"/>
      <c r="AO69" s="851"/>
      <c r="AP69" s="851">
        <v>90</v>
      </c>
      <c r="AQ69" s="851"/>
      <c r="AR69" s="851"/>
      <c r="AS69" s="851"/>
      <c r="AT69" s="851"/>
      <c r="AU69" s="851">
        <v>88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900</v>
      </c>
      <c r="R70" s="851"/>
      <c r="S70" s="851"/>
      <c r="T70" s="851"/>
      <c r="U70" s="851"/>
      <c r="V70" s="851">
        <v>867</v>
      </c>
      <c r="W70" s="851"/>
      <c r="X70" s="851"/>
      <c r="Y70" s="851"/>
      <c r="Z70" s="851"/>
      <c r="AA70" s="851">
        <v>33</v>
      </c>
      <c r="AB70" s="851"/>
      <c r="AC70" s="851"/>
      <c r="AD70" s="851"/>
      <c r="AE70" s="851"/>
      <c r="AF70" s="851">
        <v>33</v>
      </c>
      <c r="AG70" s="851"/>
      <c r="AH70" s="851"/>
      <c r="AI70" s="851"/>
      <c r="AJ70" s="851"/>
      <c r="AK70" s="851">
        <v>78</v>
      </c>
      <c r="AL70" s="851"/>
      <c r="AM70" s="851"/>
      <c r="AN70" s="851"/>
      <c r="AO70" s="851"/>
      <c r="AP70" s="851">
        <v>1233</v>
      </c>
      <c r="AQ70" s="851"/>
      <c r="AR70" s="851"/>
      <c r="AS70" s="851"/>
      <c r="AT70" s="851"/>
      <c r="AU70" s="851">
        <v>126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67</v>
      </c>
      <c r="R71" s="851"/>
      <c r="S71" s="851"/>
      <c r="T71" s="851"/>
      <c r="U71" s="851"/>
      <c r="V71" s="851">
        <v>62</v>
      </c>
      <c r="W71" s="851"/>
      <c r="X71" s="851"/>
      <c r="Y71" s="851"/>
      <c r="Z71" s="851"/>
      <c r="AA71" s="851">
        <v>5</v>
      </c>
      <c r="AB71" s="851"/>
      <c r="AC71" s="851"/>
      <c r="AD71" s="851"/>
      <c r="AE71" s="851"/>
      <c r="AF71" s="851">
        <v>5</v>
      </c>
      <c r="AG71" s="851"/>
      <c r="AH71" s="851"/>
      <c r="AI71" s="851"/>
      <c r="AJ71" s="851"/>
      <c r="AK71" s="851" t="s">
        <v>533</v>
      </c>
      <c r="AL71" s="851"/>
      <c r="AM71" s="851"/>
      <c r="AN71" s="851"/>
      <c r="AO71" s="851"/>
      <c r="AP71" s="851" t="s">
        <v>533</v>
      </c>
      <c r="AQ71" s="851"/>
      <c r="AR71" s="851"/>
      <c r="AS71" s="851"/>
      <c r="AT71" s="851"/>
      <c r="AU71" s="851" t="s">
        <v>533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270</v>
      </c>
      <c r="R72" s="851"/>
      <c r="S72" s="851"/>
      <c r="T72" s="851"/>
      <c r="U72" s="851"/>
      <c r="V72" s="851">
        <v>262</v>
      </c>
      <c r="W72" s="851"/>
      <c r="X72" s="851"/>
      <c r="Y72" s="851"/>
      <c r="Z72" s="851"/>
      <c r="AA72" s="851">
        <v>8</v>
      </c>
      <c r="AB72" s="851"/>
      <c r="AC72" s="851"/>
      <c r="AD72" s="851"/>
      <c r="AE72" s="851"/>
      <c r="AF72" s="851">
        <v>8</v>
      </c>
      <c r="AG72" s="851"/>
      <c r="AH72" s="851"/>
      <c r="AI72" s="851"/>
      <c r="AJ72" s="851"/>
      <c r="AK72" s="851" t="s">
        <v>533</v>
      </c>
      <c r="AL72" s="851"/>
      <c r="AM72" s="851"/>
      <c r="AN72" s="851"/>
      <c r="AO72" s="851"/>
      <c r="AP72" s="851" t="s">
        <v>533</v>
      </c>
      <c r="AQ72" s="851"/>
      <c r="AR72" s="851"/>
      <c r="AS72" s="851"/>
      <c r="AT72" s="851"/>
      <c r="AU72" s="851" t="s">
        <v>533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287515</v>
      </c>
      <c r="R73" s="851"/>
      <c r="S73" s="851"/>
      <c r="T73" s="851"/>
      <c r="U73" s="851"/>
      <c r="V73" s="851">
        <v>274140</v>
      </c>
      <c r="W73" s="851"/>
      <c r="X73" s="851"/>
      <c r="Y73" s="851"/>
      <c r="Z73" s="851"/>
      <c r="AA73" s="851">
        <v>13375</v>
      </c>
      <c r="AB73" s="851"/>
      <c r="AC73" s="851"/>
      <c r="AD73" s="851"/>
      <c r="AE73" s="851"/>
      <c r="AF73" s="851">
        <v>13375</v>
      </c>
      <c r="AG73" s="851"/>
      <c r="AH73" s="851"/>
      <c r="AI73" s="851"/>
      <c r="AJ73" s="851"/>
      <c r="AK73" s="851" t="s">
        <v>533</v>
      </c>
      <c r="AL73" s="851"/>
      <c r="AM73" s="851"/>
      <c r="AN73" s="851"/>
      <c r="AO73" s="851"/>
      <c r="AP73" s="851" t="s">
        <v>533</v>
      </c>
      <c r="AQ73" s="851"/>
      <c r="AR73" s="851"/>
      <c r="AS73" s="851"/>
      <c r="AT73" s="851"/>
      <c r="AU73" s="851" t="s">
        <v>533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13547</v>
      </c>
      <c r="AG88" s="862"/>
      <c r="AH88" s="862"/>
      <c r="AI88" s="862"/>
      <c r="AJ88" s="862"/>
      <c r="AK88" s="859"/>
      <c r="AL88" s="859"/>
      <c r="AM88" s="859"/>
      <c r="AN88" s="859"/>
      <c r="AO88" s="859"/>
      <c r="AP88" s="862">
        <v>1323</v>
      </c>
      <c r="AQ88" s="862"/>
      <c r="AR88" s="862"/>
      <c r="AS88" s="862"/>
      <c r="AT88" s="862"/>
      <c r="AU88" s="862">
        <v>214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t="s">
        <v>540</v>
      </c>
      <c r="CS102" s="870"/>
      <c r="CT102" s="870"/>
      <c r="CU102" s="870"/>
      <c r="CV102" s="913"/>
      <c r="CW102" s="912" t="s">
        <v>541</v>
      </c>
      <c r="CX102" s="870"/>
      <c r="CY102" s="870"/>
      <c r="CZ102" s="870"/>
      <c r="DA102" s="913"/>
      <c r="DB102" s="912" t="s">
        <v>541</v>
      </c>
      <c r="DC102" s="870"/>
      <c r="DD102" s="870"/>
      <c r="DE102" s="870"/>
      <c r="DF102" s="913"/>
      <c r="DG102" s="912" t="s">
        <v>541</v>
      </c>
      <c r="DH102" s="870"/>
      <c r="DI102" s="870"/>
      <c r="DJ102" s="870"/>
      <c r="DK102" s="913"/>
      <c r="DL102" s="912" t="s">
        <v>540</v>
      </c>
      <c r="DM102" s="870"/>
      <c r="DN102" s="870"/>
      <c r="DO102" s="870"/>
      <c r="DP102" s="913"/>
      <c r="DQ102" s="912" t="s">
        <v>540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290</v>
      </c>
      <c r="AG109" s="915"/>
      <c r="AH109" s="915"/>
      <c r="AI109" s="915"/>
      <c r="AJ109" s="916"/>
      <c r="AK109" s="914" t="s">
        <v>289</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290</v>
      </c>
      <c r="BW109" s="915"/>
      <c r="BX109" s="915"/>
      <c r="BY109" s="915"/>
      <c r="BZ109" s="916"/>
      <c r="CA109" s="914" t="s">
        <v>289</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290</v>
      </c>
      <c r="DM109" s="915"/>
      <c r="DN109" s="915"/>
      <c r="DO109" s="915"/>
      <c r="DP109" s="916"/>
      <c r="DQ109" s="914" t="s">
        <v>289</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791547</v>
      </c>
      <c r="AB110" s="922"/>
      <c r="AC110" s="922"/>
      <c r="AD110" s="922"/>
      <c r="AE110" s="923"/>
      <c r="AF110" s="924">
        <v>744765</v>
      </c>
      <c r="AG110" s="922"/>
      <c r="AH110" s="922"/>
      <c r="AI110" s="922"/>
      <c r="AJ110" s="923"/>
      <c r="AK110" s="924">
        <v>836173</v>
      </c>
      <c r="AL110" s="922"/>
      <c r="AM110" s="922"/>
      <c r="AN110" s="922"/>
      <c r="AO110" s="923"/>
      <c r="AP110" s="925">
        <v>30</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7361021</v>
      </c>
      <c r="BR110" s="957"/>
      <c r="BS110" s="957"/>
      <c r="BT110" s="957"/>
      <c r="BU110" s="957"/>
      <c r="BV110" s="957">
        <v>7169688</v>
      </c>
      <c r="BW110" s="957"/>
      <c r="BX110" s="957"/>
      <c r="BY110" s="957"/>
      <c r="BZ110" s="957"/>
      <c r="CA110" s="957">
        <v>8580062</v>
      </c>
      <c r="CB110" s="957"/>
      <c r="CC110" s="957"/>
      <c r="CD110" s="957"/>
      <c r="CE110" s="957"/>
      <c r="CF110" s="971">
        <v>307.5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114</v>
      </c>
      <c r="BR111" s="950"/>
      <c r="BS111" s="950"/>
      <c r="BT111" s="950"/>
      <c r="BU111" s="950"/>
      <c r="BV111" s="950" t="s">
        <v>114</v>
      </c>
      <c r="BW111" s="950"/>
      <c r="BX111" s="950"/>
      <c r="BY111" s="950"/>
      <c r="BZ111" s="950"/>
      <c r="CA111" s="950" t="s">
        <v>114</v>
      </c>
      <c r="CB111" s="950"/>
      <c r="CC111" s="950"/>
      <c r="CD111" s="950"/>
      <c r="CE111" s="950"/>
      <c r="CF111" s="944" t="s">
        <v>114</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10983</v>
      </c>
      <c r="BR112" s="950"/>
      <c r="BS112" s="950"/>
      <c r="BT112" s="950"/>
      <c r="BU112" s="950"/>
      <c r="BV112" s="950">
        <v>12737</v>
      </c>
      <c r="BW112" s="950"/>
      <c r="BX112" s="950"/>
      <c r="BY112" s="950"/>
      <c r="BZ112" s="950"/>
      <c r="CA112" s="950">
        <v>10842</v>
      </c>
      <c r="CB112" s="950"/>
      <c r="CC112" s="950"/>
      <c r="CD112" s="950"/>
      <c r="CE112" s="950"/>
      <c r="CF112" s="944">
        <v>0.4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509</v>
      </c>
      <c r="AB113" s="964"/>
      <c r="AC113" s="964"/>
      <c r="AD113" s="964"/>
      <c r="AE113" s="965"/>
      <c r="AF113" s="966">
        <v>592</v>
      </c>
      <c r="AG113" s="964"/>
      <c r="AH113" s="964"/>
      <c r="AI113" s="964"/>
      <c r="AJ113" s="965"/>
      <c r="AK113" s="966">
        <v>558</v>
      </c>
      <c r="AL113" s="964"/>
      <c r="AM113" s="964"/>
      <c r="AN113" s="964"/>
      <c r="AO113" s="965"/>
      <c r="AP113" s="967">
        <v>0</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158625</v>
      </c>
      <c r="BR113" s="950"/>
      <c r="BS113" s="950"/>
      <c r="BT113" s="950"/>
      <c r="BU113" s="950"/>
      <c r="BV113" s="950">
        <v>141343</v>
      </c>
      <c r="BW113" s="950"/>
      <c r="BX113" s="950"/>
      <c r="BY113" s="950"/>
      <c r="BZ113" s="950"/>
      <c r="CA113" s="950">
        <v>213761</v>
      </c>
      <c r="CB113" s="950"/>
      <c r="CC113" s="950"/>
      <c r="CD113" s="950"/>
      <c r="CE113" s="950"/>
      <c r="CF113" s="944">
        <v>7.7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335</v>
      </c>
      <c r="AB114" s="989"/>
      <c r="AC114" s="989"/>
      <c r="AD114" s="989"/>
      <c r="AE114" s="990"/>
      <c r="AF114" s="991">
        <v>19623</v>
      </c>
      <c r="AG114" s="989"/>
      <c r="AH114" s="989"/>
      <c r="AI114" s="989"/>
      <c r="AJ114" s="990"/>
      <c r="AK114" s="991">
        <v>6418</v>
      </c>
      <c r="AL114" s="989"/>
      <c r="AM114" s="989"/>
      <c r="AN114" s="989"/>
      <c r="AO114" s="990"/>
      <c r="AP114" s="992">
        <v>0.2</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1145769</v>
      </c>
      <c r="BR114" s="950"/>
      <c r="BS114" s="950"/>
      <c r="BT114" s="950"/>
      <c r="BU114" s="950"/>
      <c r="BV114" s="950">
        <v>1078231</v>
      </c>
      <c r="BW114" s="950"/>
      <c r="BX114" s="950"/>
      <c r="BY114" s="950"/>
      <c r="BZ114" s="950"/>
      <c r="CA114" s="950">
        <v>933572</v>
      </c>
      <c r="CB114" s="950"/>
      <c r="CC114" s="950"/>
      <c r="CD114" s="950"/>
      <c r="CE114" s="950"/>
      <c r="CF114" s="944">
        <v>33.5</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152</v>
      </c>
      <c r="AB115" s="964"/>
      <c r="AC115" s="964"/>
      <c r="AD115" s="964"/>
      <c r="AE115" s="965"/>
      <c r="AF115" s="966">
        <v>152</v>
      </c>
      <c r="AG115" s="964"/>
      <c r="AH115" s="964"/>
      <c r="AI115" s="964"/>
      <c r="AJ115" s="965"/>
      <c r="AK115" s="966">
        <v>127</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792543</v>
      </c>
      <c r="AB117" s="1007"/>
      <c r="AC117" s="1007"/>
      <c r="AD117" s="1007"/>
      <c r="AE117" s="1008"/>
      <c r="AF117" s="1009">
        <v>765132</v>
      </c>
      <c r="AG117" s="1007"/>
      <c r="AH117" s="1007"/>
      <c r="AI117" s="1007"/>
      <c r="AJ117" s="1008"/>
      <c r="AK117" s="1009">
        <v>843276</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290</v>
      </c>
      <c r="AG118" s="915"/>
      <c r="AH118" s="915"/>
      <c r="AI118" s="915"/>
      <c r="AJ118" s="916"/>
      <c r="AK118" s="914" t="s">
        <v>289</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432</v>
      </c>
      <c r="BP119" s="1036"/>
      <c r="BQ119" s="1027">
        <v>8676398</v>
      </c>
      <c r="BR119" s="1028"/>
      <c r="BS119" s="1028"/>
      <c r="BT119" s="1028"/>
      <c r="BU119" s="1028"/>
      <c r="BV119" s="1028">
        <v>8401999</v>
      </c>
      <c r="BW119" s="1028"/>
      <c r="BX119" s="1028"/>
      <c r="BY119" s="1028"/>
      <c r="BZ119" s="1028"/>
      <c r="CA119" s="1028">
        <v>9738237</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1616582</v>
      </c>
      <c r="BR120" s="957"/>
      <c r="BS120" s="957"/>
      <c r="BT120" s="957"/>
      <c r="BU120" s="957"/>
      <c r="BV120" s="957">
        <v>1613425</v>
      </c>
      <c r="BW120" s="957"/>
      <c r="BX120" s="957"/>
      <c r="BY120" s="957"/>
      <c r="BZ120" s="957"/>
      <c r="CA120" s="957">
        <v>1054121</v>
      </c>
      <c r="CB120" s="957"/>
      <c r="CC120" s="957"/>
      <c r="CD120" s="957"/>
      <c r="CE120" s="957"/>
      <c r="CF120" s="971">
        <v>37.799999999999997</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10983</v>
      </c>
      <c r="DH120" s="957"/>
      <c r="DI120" s="957"/>
      <c r="DJ120" s="957"/>
      <c r="DK120" s="957"/>
      <c r="DL120" s="957">
        <v>12737</v>
      </c>
      <c r="DM120" s="957"/>
      <c r="DN120" s="957"/>
      <c r="DO120" s="957"/>
      <c r="DP120" s="957"/>
      <c r="DQ120" s="957">
        <v>10842</v>
      </c>
      <c r="DR120" s="957"/>
      <c r="DS120" s="957"/>
      <c r="DT120" s="957"/>
      <c r="DU120" s="957"/>
      <c r="DV120" s="958">
        <v>0.4</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114</v>
      </c>
      <c r="BR121" s="950"/>
      <c r="BS121" s="950"/>
      <c r="BT121" s="950"/>
      <c r="BU121" s="950"/>
      <c r="BV121" s="950" t="s">
        <v>114</v>
      </c>
      <c r="BW121" s="950"/>
      <c r="BX121" s="950"/>
      <c r="BY121" s="950"/>
      <c r="BZ121" s="950"/>
      <c r="CA121" s="950" t="s">
        <v>114</v>
      </c>
      <c r="CB121" s="950"/>
      <c r="CC121" s="950"/>
      <c r="CD121" s="950"/>
      <c r="CE121" s="950"/>
      <c r="CF121" s="944" t="s">
        <v>114</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114</v>
      </c>
      <c r="DH121" s="950"/>
      <c r="DI121" s="950"/>
      <c r="DJ121" s="950"/>
      <c r="DK121" s="950"/>
      <c r="DL121" s="950" t="s">
        <v>114</v>
      </c>
      <c r="DM121" s="950"/>
      <c r="DN121" s="950"/>
      <c r="DO121" s="950"/>
      <c r="DP121" s="950"/>
      <c r="DQ121" s="950" t="s">
        <v>114</v>
      </c>
      <c r="DR121" s="950"/>
      <c r="DS121" s="950"/>
      <c r="DT121" s="950"/>
      <c r="DU121" s="950"/>
      <c r="DV121" s="951" t="s">
        <v>114</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5877394</v>
      </c>
      <c r="BR122" s="1028"/>
      <c r="BS122" s="1028"/>
      <c r="BT122" s="1028"/>
      <c r="BU122" s="1028"/>
      <c r="BV122" s="1028">
        <v>5612529</v>
      </c>
      <c r="BW122" s="1028"/>
      <c r="BX122" s="1028"/>
      <c r="BY122" s="1028"/>
      <c r="BZ122" s="1028"/>
      <c r="CA122" s="1028">
        <v>6992594</v>
      </c>
      <c r="CB122" s="1028"/>
      <c r="CC122" s="1028"/>
      <c r="CD122" s="1028"/>
      <c r="CE122" s="1028"/>
      <c r="CF122" s="1048">
        <v>250.6</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114</v>
      </c>
      <c r="DH122" s="950"/>
      <c r="DI122" s="950"/>
      <c r="DJ122" s="950"/>
      <c r="DK122" s="950"/>
      <c r="DL122" s="950" t="s">
        <v>114</v>
      </c>
      <c r="DM122" s="950"/>
      <c r="DN122" s="950"/>
      <c r="DO122" s="950"/>
      <c r="DP122" s="950"/>
      <c r="DQ122" s="950" t="s">
        <v>114</v>
      </c>
      <c r="DR122" s="950"/>
      <c r="DS122" s="950"/>
      <c r="DT122" s="950"/>
      <c r="DU122" s="950"/>
      <c r="DV122" s="951" t="s">
        <v>114</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440</v>
      </c>
      <c r="BP123" s="1036"/>
      <c r="BQ123" s="1095">
        <v>7493976</v>
      </c>
      <c r="BR123" s="1096"/>
      <c r="BS123" s="1096"/>
      <c r="BT123" s="1096"/>
      <c r="BU123" s="1096"/>
      <c r="BV123" s="1096">
        <v>7225954</v>
      </c>
      <c r="BW123" s="1096"/>
      <c r="BX123" s="1096"/>
      <c r="BY123" s="1096"/>
      <c r="BZ123" s="1096"/>
      <c r="CA123" s="1096">
        <v>8046715</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43.1</v>
      </c>
      <c r="BR124" s="1058"/>
      <c r="BS124" s="1058"/>
      <c r="BT124" s="1058"/>
      <c r="BU124" s="1058"/>
      <c r="BV124" s="1058">
        <v>41.1</v>
      </c>
      <c r="BW124" s="1058"/>
      <c r="BX124" s="1058"/>
      <c r="BY124" s="1058"/>
      <c r="BZ124" s="1058"/>
      <c r="CA124" s="1058">
        <v>60.6</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152</v>
      </c>
      <c r="AB127" s="989"/>
      <c r="AC127" s="989"/>
      <c r="AD127" s="989"/>
      <c r="AE127" s="990"/>
      <c r="AF127" s="991">
        <v>152</v>
      </c>
      <c r="AG127" s="989"/>
      <c r="AH127" s="989"/>
      <c r="AI127" s="989"/>
      <c r="AJ127" s="990"/>
      <c r="AK127" s="991">
        <v>127</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114</v>
      </c>
      <c r="AB128" s="1078"/>
      <c r="AC128" s="1078"/>
      <c r="AD128" s="1078"/>
      <c r="AE128" s="1079"/>
      <c r="AF128" s="1080" t="s">
        <v>114</v>
      </c>
      <c r="AG128" s="1078"/>
      <c r="AH128" s="1078"/>
      <c r="AI128" s="1078"/>
      <c r="AJ128" s="1079"/>
      <c r="AK128" s="1080" t="s">
        <v>114</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3367747</v>
      </c>
      <c r="AB129" s="989"/>
      <c r="AC129" s="989"/>
      <c r="AD129" s="989"/>
      <c r="AE129" s="990"/>
      <c r="AF129" s="991">
        <v>3514699</v>
      </c>
      <c r="AG129" s="989"/>
      <c r="AH129" s="989"/>
      <c r="AI129" s="989"/>
      <c r="AJ129" s="990"/>
      <c r="AK129" s="991">
        <v>3470198</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628450</v>
      </c>
      <c r="AB130" s="989"/>
      <c r="AC130" s="989"/>
      <c r="AD130" s="989"/>
      <c r="AE130" s="990"/>
      <c r="AF130" s="991">
        <v>659144</v>
      </c>
      <c r="AG130" s="989"/>
      <c r="AH130" s="989"/>
      <c r="AI130" s="989"/>
      <c r="AJ130" s="990"/>
      <c r="AK130" s="991">
        <v>680172</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2739297</v>
      </c>
      <c r="AB131" s="1014"/>
      <c r="AC131" s="1014"/>
      <c r="AD131" s="1014"/>
      <c r="AE131" s="1015"/>
      <c r="AF131" s="1013">
        <v>2855555</v>
      </c>
      <c r="AG131" s="1014"/>
      <c r="AH131" s="1014"/>
      <c r="AI131" s="1014"/>
      <c r="AJ131" s="1015"/>
      <c r="AK131" s="1013">
        <v>2790026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60.6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5.9903325560000003</v>
      </c>
      <c r="AB132" s="1130"/>
      <c r="AC132" s="1130"/>
      <c r="AD132" s="1130"/>
      <c r="AE132" s="1131"/>
      <c r="AF132" s="1132">
        <v>3.7116427449999998</v>
      </c>
      <c r="AG132" s="1130"/>
      <c r="AH132" s="1130"/>
      <c r="AI132" s="1130"/>
      <c r="AJ132" s="1131"/>
      <c r="AK132" s="1132">
        <v>5.8459670270000004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6.8</v>
      </c>
      <c r="AB133" s="1113"/>
      <c r="AC133" s="1113"/>
      <c r="AD133" s="1113"/>
      <c r="AE133" s="1114"/>
      <c r="AF133" s="1112">
        <v>5.4</v>
      </c>
      <c r="AG133" s="1113"/>
      <c r="AH133" s="1113"/>
      <c r="AI133" s="1113"/>
      <c r="AJ133" s="1114"/>
      <c r="AK133" s="1112">
        <v>5.0999999999999996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850473</v>
      </c>
      <c r="L9" s="266">
        <v>77513</v>
      </c>
      <c r="M9" s="267">
        <v>85687</v>
      </c>
      <c r="N9" s="268">
        <v>-9.5</v>
      </c>
    </row>
    <row r="10" spans="1:16" x14ac:dyDescent="0.15">
      <c r="A10" s="250"/>
      <c r="B10" s="246"/>
      <c r="C10" s="246"/>
      <c r="D10" s="246"/>
      <c r="E10" s="246"/>
      <c r="F10" s="246"/>
      <c r="G10" s="1152" t="s">
        <v>474</v>
      </c>
      <c r="H10" s="1153"/>
      <c r="I10" s="1153"/>
      <c r="J10" s="1154"/>
      <c r="K10" s="269">
        <v>15797</v>
      </c>
      <c r="L10" s="270">
        <v>1440</v>
      </c>
      <c r="M10" s="271">
        <v>10096</v>
      </c>
      <c r="N10" s="272">
        <v>-85.7</v>
      </c>
    </row>
    <row r="11" spans="1:16" ht="13.5" customHeight="1" x14ac:dyDescent="0.15">
      <c r="A11" s="250"/>
      <c r="B11" s="246"/>
      <c r="C11" s="246"/>
      <c r="D11" s="246"/>
      <c r="E11" s="246"/>
      <c r="F11" s="246"/>
      <c r="G11" s="1152" t="s">
        <v>475</v>
      </c>
      <c r="H11" s="1153"/>
      <c r="I11" s="1153"/>
      <c r="J11" s="1154"/>
      <c r="K11" s="269">
        <v>176150</v>
      </c>
      <c r="L11" s="270">
        <v>16055</v>
      </c>
      <c r="M11" s="271">
        <v>13592</v>
      </c>
      <c r="N11" s="272">
        <v>18.100000000000001</v>
      </c>
    </row>
    <row r="12" spans="1:16" ht="13.5" customHeight="1" x14ac:dyDescent="0.15">
      <c r="A12" s="250"/>
      <c r="B12" s="246"/>
      <c r="C12" s="246"/>
      <c r="D12" s="246"/>
      <c r="E12" s="246"/>
      <c r="F12" s="246"/>
      <c r="G12" s="1152" t="s">
        <v>476</v>
      </c>
      <c r="H12" s="1153"/>
      <c r="I12" s="1153"/>
      <c r="J12" s="1154"/>
      <c r="K12" s="269" t="s">
        <v>477</v>
      </c>
      <c r="L12" s="270" t="s">
        <v>477</v>
      </c>
      <c r="M12" s="271">
        <v>962</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34</v>
      </c>
      <c r="N13" s="272" t="s">
        <v>477</v>
      </c>
    </row>
    <row r="14" spans="1:16" ht="13.5" customHeight="1" x14ac:dyDescent="0.15">
      <c r="A14" s="250"/>
      <c r="B14" s="246"/>
      <c r="C14" s="246"/>
      <c r="D14" s="246"/>
      <c r="E14" s="246"/>
      <c r="F14" s="246"/>
      <c r="G14" s="1152" t="s">
        <v>479</v>
      </c>
      <c r="H14" s="1153"/>
      <c r="I14" s="1153"/>
      <c r="J14" s="1154"/>
      <c r="K14" s="269">
        <v>72458</v>
      </c>
      <c r="L14" s="270">
        <v>6604</v>
      </c>
      <c r="M14" s="271">
        <v>3922</v>
      </c>
      <c r="N14" s="272">
        <v>68.400000000000006</v>
      </c>
    </row>
    <row r="15" spans="1:16" ht="13.5" customHeight="1" x14ac:dyDescent="0.15">
      <c r="A15" s="250"/>
      <c r="B15" s="246"/>
      <c r="C15" s="246"/>
      <c r="D15" s="246"/>
      <c r="E15" s="246"/>
      <c r="F15" s="246"/>
      <c r="G15" s="1152" t="s">
        <v>480</v>
      </c>
      <c r="H15" s="1153"/>
      <c r="I15" s="1153"/>
      <c r="J15" s="1154"/>
      <c r="K15" s="269">
        <v>62497</v>
      </c>
      <c r="L15" s="270">
        <v>5696</v>
      </c>
      <c r="M15" s="271">
        <v>1815</v>
      </c>
      <c r="N15" s="272">
        <v>213.8</v>
      </c>
    </row>
    <row r="16" spans="1:16" x14ac:dyDescent="0.15">
      <c r="A16" s="250"/>
      <c r="B16" s="246"/>
      <c r="C16" s="246"/>
      <c r="D16" s="246"/>
      <c r="E16" s="246"/>
      <c r="F16" s="246"/>
      <c r="G16" s="1155" t="s">
        <v>481</v>
      </c>
      <c r="H16" s="1156"/>
      <c r="I16" s="1156"/>
      <c r="J16" s="1157"/>
      <c r="K16" s="270">
        <v>-82156</v>
      </c>
      <c r="L16" s="270">
        <v>-7488</v>
      </c>
      <c r="M16" s="271">
        <v>-9409</v>
      </c>
      <c r="N16" s="272">
        <v>-20.399999999999999</v>
      </c>
    </row>
    <row r="17" spans="1:16" x14ac:dyDescent="0.15">
      <c r="A17" s="250"/>
      <c r="B17" s="246"/>
      <c r="C17" s="246"/>
      <c r="D17" s="246"/>
      <c r="E17" s="246"/>
      <c r="F17" s="246"/>
      <c r="G17" s="1155" t="s">
        <v>173</v>
      </c>
      <c r="H17" s="1156"/>
      <c r="I17" s="1156"/>
      <c r="J17" s="1157"/>
      <c r="K17" s="270">
        <v>1095219</v>
      </c>
      <c r="L17" s="270">
        <v>99819</v>
      </c>
      <c r="M17" s="271">
        <v>106699</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10.119999999999999</v>
      </c>
      <c r="L21" s="283">
        <v>9.99</v>
      </c>
      <c r="M21" s="284">
        <v>0.13</v>
      </c>
      <c r="N21" s="251"/>
      <c r="O21" s="285"/>
      <c r="P21" s="281"/>
    </row>
    <row r="22" spans="1:16" s="286" customFormat="1" x14ac:dyDescent="0.15">
      <c r="A22" s="281"/>
      <c r="B22" s="251"/>
      <c r="C22" s="251"/>
      <c r="D22" s="251"/>
      <c r="E22" s="251"/>
      <c r="F22" s="251"/>
      <c r="G22" s="1147" t="s">
        <v>487</v>
      </c>
      <c r="H22" s="1148"/>
      <c r="I22" s="1148"/>
      <c r="J22" s="1149"/>
      <c r="K22" s="287">
        <v>93.1</v>
      </c>
      <c r="L22" s="288">
        <v>96.4</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836173</v>
      </c>
      <c r="L32" s="296">
        <v>76210</v>
      </c>
      <c r="M32" s="297">
        <v>51894</v>
      </c>
      <c r="N32" s="298">
        <v>46.9</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10</v>
      </c>
      <c r="N34" s="298" t="s">
        <v>477</v>
      </c>
    </row>
    <row r="35" spans="1:16" ht="27" customHeight="1" x14ac:dyDescent="0.15">
      <c r="A35" s="250"/>
      <c r="B35" s="246"/>
      <c r="C35" s="246"/>
      <c r="D35" s="246"/>
      <c r="E35" s="246"/>
      <c r="F35" s="246"/>
      <c r="G35" s="1163" t="s">
        <v>494</v>
      </c>
      <c r="H35" s="1164"/>
      <c r="I35" s="1164"/>
      <c r="J35" s="1165"/>
      <c r="K35" s="296">
        <v>558</v>
      </c>
      <c r="L35" s="296">
        <v>51</v>
      </c>
      <c r="M35" s="297">
        <v>15077</v>
      </c>
      <c r="N35" s="298">
        <v>-99.7</v>
      </c>
    </row>
    <row r="36" spans="1:16" ht="27" customHeight="1" x14ac:dyDescent="0.15">
      <c r="A36" s="250"/>
      <c r="B36" s="246"/>
      <c r="C36" s="246"/>
      <c r="D36" s="246"/>
      <c r="E36" s="246"/>
      <c r="F36" s="246"/>
      <c r="G36" s="1163" t="s">
        <v>495</v>
      </c>
      <c r="H36" s="1164"/>
      <c r="I36" s="1164"/>
      <c r="J36" s="1165"/>
      <c r="K36" s="296">
        <v>6418</v>
      </c>
      <c r="L36" s="296">
        <v>585</v>
      </c>
      <c r="M36" s="297">
        <v>4066</v>
      </c>
      <c r="N36" s="298">
        <v>-85.6</v>
      </c>
    </row>
    <row r="37" spans="1:16" ht="13.5" customHeight="1" x14ac:dyDescent="0.15">
      <c r="A37" s="250"/>
      <c r="B37" s="246"/>
      <c r="C37" s="246"/>
      <c r="D37" s="246"/>
      <c r="E37" s="246"/>
      <c r="F37" s="246"/>
      <c r="G37" s="1163" t="s">
        <v>496</v>
      </c>
      <c r="H37" s="1164"/>
      <c r="I37" s="1164"/>
      <c r="J37" s="1165"/>
      <c r="K37" s="296">
        <v>127</v>
      </c>
      <c r="L37" s="296">
        <v>12</v>
      </c>
      <c r="M37" s="297">
        <v>901</v>
      </c>
      <c r="N37" s="298">
        <v>-98.7</v>
      </c>
    </row>
    <row r="38" spans="1:16" ht="27" customHeight="1" x14ac:dyDescent="0.15">
      <c r="A38" s="250"/>
      <c r="B38" s="246"/>
      <c r="C38" s="246"/>
      <c r="D38" s="246"/>
      <c r="E38" s="246"/>
      <c r="F38" s="246"/>
      <c r="G38" s="1166" t="s">
        <v>497</v>
      </c>
      <c r="H38" s="1167"/>
      <c r="I38" s="1167"/>
      <c r="J38" s="1168"/>
      <c r="K38" s="299" t="s">
        <v>477</v>
      </c>
      <c r="L38" s="299" t="s">
        <v>477</v>
      </c>
      <c r="M38" s="300">
        <v>5</v>
      </c>
      <c r="N38" s="301" t="s">
        <v>477</v>
      </c>
      <c r="O38" s="295"/>
    </row>
    <row r="39" spans="1:16" x14ac:dyDescent="0.15">
      <c r="A39" s="250"/>
      <c r="B39" s="246"/>
      <c r="C39" s="246"/>
      <c r="D39" s="246"/>
      <c r="E39" s="246"/>
      <c r="F39" s="246"/>
      <c r="G39" s="1166" t="s">
        <v>498</v>
      </c>
      <c r="H39" s="1167"/>
      <c r="I39" s="1167"/>
      <c r="J39" s="1168"/>
      <c r="K39" s="302" t="s">
        <v>477</v>
      </c>
      <c r="L39" s="302" t="s">
        <v>477</v>
      </c>
      <c r="M39" s="303">
        <v>-2383</v>
      </c>
      <c r="N39" s="304" t="s">
        <v>477</v>
      </c>
      <c r="O39" s="295"/>
    </row>
    <row r="40" spans="1:16" ht="27" customHeight="1" x14ac:dyDescent="0.15">
      <c r="A40" s="250"/>
      <c r="B40" s="246"/>
      <c r="C40" s="246"/>
      <c r="D40" s="246"/>
      <c r="E40" s="246"/>
      <c r="F40" s="246"/>
      <c r="G40" s="1163" t="s">
        <v>499</v>
      </c>
      <c r="H40" s="1164"/>
      <c r="I40" s="1164"/>
      <c r="J40" s="1165"/>
      <c r="K40" s="302">
        <v>-680172</v>
      </c>
      <c r="L40" s="302">
        <v>-61992</v>
      </c>
      <c r="M40" s="303">
        <v>-48190</v>
      </c>
      <c r="N40" s="304">
        <v>28.6</v>
      </c>
      <c r="O40" s="295"/>
    </row>
    <row r="41" spans="1:16" x14ac:dyDescent="0.15">
      <c r="A41" s="250"/>
      <c r="B41" s="246"/>
      <c r="C41" s="246"/>
      <c r="D41" s="246"/>
      <c r="E41" s="246"/>
      <c r="F41" s="246"/>
      <c r="G41" s="1169" t="s">
        <v>284</v>
      </c>
      <c r="H41" s="1170"/>
      <c r="I41" s="1170"/>
      <c r="J41" s="1171"/>
      <c r="K41" s="296">
        <v>163104</v>
      </c>
      <c r="L41" s="302">
        <v>14865</v>
      </c>
      <c r="M41" s="303">
        <v>21380</v>
      </c>
      <c r="N41" s="304">
        <v>-30.5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2060495</v>
      </c>
      <c r="J51" s="322">
        <v>179236</v>
      </c>
      <c r="K51" s="323">
        <v>57.7</v>
      </c>
      <c r="L51" s="324">
        <v>66496</v>
      </c>
      <c r="M51" s="325">
        <v>-6.2</v>
      </c>
      <c r="N51" s="326">
        <v>63.9</v>
      </c>
    </row>
    <row r="52" spans="1:14" x14ac:dyDescent="0.15">
      <c r="A52" s="250"/>
      <c r="B52" s="246"/>
      <c r="C52" s="246"/>
      <c r="D52" s="246"/>
      <c r="E52" s="246"/>
      <c r="F52" s="246"/>
      <c r="G52" s="327"/>
      <c r="H52" s="328" t="s">
        <v>510</v>
      </c>
      <c r="I52" s="329">
        <v>499553</v>
      </c>
      <c r="J52" s="330">
        <v>43455</v>
      </c>
      <c r="K52" s="331">
        <v>-29.3</v>
      </c>
      <c r="L52" s="332">
        <v>36530</v>
      </c>
      <c r="M52" s="333">
        <v>-8.4</v>
      </c>
      <c r="N52" s="334">
        <v>-20.9</v>
      </c>
    </row>
    <row r="53" spans="1:14" x14ac:dyDescent="0.15">
      <c r="A53" s="250"/>
      <c r="B53" s="246"/>
      <c r="C53" s="246"/>
      <c r="D53" s="246"/>
      <c r="E53" s="246"/>
      <c r="F53" s="246"/>
      <c r="G53" s="312" t="s">
        <v>511</v>
      </c>
      <c r="H53" s="313"/>
      <c r="I53" s="321">
        <v>1784667</v>
      </c>
      <c r="J53" s="322">
        <v>156071</v>
      </c>
      <c r="K53" s="323">
        <v>-12.9</v>
      </c>
      <c r="L53" s="324">
        <v>82748</v>
      </c>
      <c r="M53" s="325">
        <v>24.4</v>
      </c>
      <c r="N53" s="326">
        <v>-37.299999999999997</v>
      </c>
    </row>
    <row r="54" spans="1:14" x14ac:dyDescent="0.15">
      <c r="A54" s="250"/>
      <c r="B54" s="246"/>
      <c r="C54" s="246"/>
      <c r="D54" s="246"/>
      <c r="E54" s="246"/>
      <c r="F54" s="246"/>
      <c r="G54" s="327"/>
      <c r="H54" s="328" t="s">
        <v>510</v>
      </c>
      <c r="I54" s="329">
        <v>356320</v>
      </c>
      <c r="J54" s="330">
        <v>31160</v>
      </c>
      <c r="K54" s="331">
        <v>-28.3</v>
      </c>
      <c r="L54" s="332">
        <v>44732</v>
      </c>
      <c r="M54" s="333">
        <v>22.5</v>
      </c>
      <c r="N54" s="334">
        <v>-50.8</v>
      </c>
    </row>
    <row r="55" spans="1:14" x14ac:dyDescent="0.15">
      <c r="A55" s="250"/>
      <c r="B55" s="246"/>
      <c r="C55" s="246"/>
      <c r="D55" s="246"/>
      <c r="E55" s="246"/>
      <c r="F55" s="246"/>
      <c r="G55" s="312" t="s">
        <v>512</v>
      </c>
      <c r="H55" s="313"/>
      <c r="I55" s="321">
        <v>1759492</v>
      </c>
      <c r="J55" s="322">
        <v>155680</v>
      </c>
      <c r="K55" s="323">
        <v>-0.3</v>
      </c>
      <c r="L55" s="324">
        <v>91837</v>
      </c>
      <c r="M55" s="325">
        <v>11</v>
      </c>
      <c r="N55" s="326">
        <v>-11.3</v>
      </c>
    </row>
    <row r="56" spans="1:14" x14ac:dyDescent="0.15">
      <c r="A56" s="250"/>
      <c r="B56" s="246"/>
      <c r="C56" s="246"/>
      <c r="D56" s="246"/>
      <c r="E56" s="246"/>
      <c r="F56" s="246"/>
      <c r="G56" s="327"/>
      <c r="H56" s="328" t="s">
        <v>510</v>
      </c>
      <c r="I56" s="329">
        <v>659927</v>
      </c>
      <c r="J56" s="330">
        <v>58390</v>
      </c>
      <c r="K56" s="331">
        <v>87.4</v>
      </c>
      <c r="L56" s="332">
        <v>54439</v>
      </c>
      <c r="M56" s="333">
        <v>21.7</v>
      </c>
      <c r="N56" s="334">
        <v>65.7</v>
      </c>
    </row>
    <row r="57" spans="1:14" x14ac:dyDescent="0.15">
      <c r="A57" s="250"/>
      <c r="B57" s="246"/>
      <c r="C57" s="246"/>
      <c r="D57" s="246"/>
      <c r="E57" s="246"/>
      <c r="F57" s="246"/>
      <c r="G57" s="312" t="s">
        <v>513</v>
      </c>
      <c r="H57" s="313"/>
      <c r="I57" s="321">
        <v>1040111</v>
      </c>
      <c r="J57" s="322">
        <v>93535</v>
      </c>
      <c r="K57" s="323">
        <v>-39.9</v>
      </c>
      <c r="L57" s="324">
        <v>106092</v>
      </c>
      <c r="M57" s="325">
        <v>15.5</v>
      </c>
      <c r="N57" s="326">
        <v>-55.4</v>
      </c>
    </row>
    <row r="58" spans="1:14" x14ac:dyDescent="0.15">
      <c r="A58" s="250"/>
      <c r="B58" s="246"/>
      <c r="C58" s="246"/>
      <c r="D58" s="246"/>
      <c r="E58" s="246"/>
      <c r="F58" s="246"/>
      <c r="G58" s="327"/>
      <c r="H58" s="328" t="s">
        <v>510</v>
      </c>
      <c r="I58" s="329">
        <v>323444</v>
      </c>
      <c r="J58" s="330">
        <v>29087</v>
      </c>
      <c r="K58" s="331">
        <v>-50.2</v>
      </c>
      <c r="L58" s="332">
        <v>44299</v>
      </c>
      <c r="M58" s="333">
        <v>-18.600000000000001</v>
      </c>
      <c r="N58" s="334">
        <v>-31.6</v>
      </c>
    </row>
    <row r="59" spans="1:14" x14ac:dyDescent="0.15">
      <c r="A59" s="250"/>
      <c r="B59" s="246"/>
      <c r="C59" s="246"/>
      <c r="D59" s="246"/>
      <c r="E59" s="246"/>
      <c r="F59" s="246"/>
      <c r="G59" s="312" t="s">
        <v>514</v>
      </c>
      <c r="H59" s="313"/>
      <c r="I59" s="321">
        <v>998416</v>
      </c>
      <c r="J59" s="322">
        <v>90997</v>
      </c>
      <c r="K59" s="323">
        <v>-2.7</v>
      </c>
      <c r="L59" s="324">
        <v>79466</v>
      </c>
      <c r="M59" s="325">
        <v>-25.1</v>
      </c>
      <c r="N59" s="326">
        <v>22.4</v>
      </c>
    </row>
    <row r="60" spans="1:14" x14ac:dyDescent="0.15">
      <c r="A60" s="250"/>
      <c r="B60" s="246"/>
      <c r="C60" s="246"/>
      <c r="D60" s="246"/>
      <c r="E60" s="246"/>
      <c r="F60" s="246"/>
      <c r="G60" s="327"/>
      <c r="H60" s="328" t="s">
        <v>510</v>
      </c>
      <c r="I60" s="335">
        <v>111055</v>
      </c>
      <c r="J60" s="330">
        <v>10122</v>
      </c>
      <c r="K60" s="331">
        <v>-65.2</v>
      </c>
      <c r="L60" s="332">
        <v>44645</v>
      </c>
      <c r="M60" s="333">
        <v>0.8</v>
      </c>
      <c r="N60" s="334">
        <v>-66</v>
      </c>
    </row>
    <row r="61" spans="1:14" x14ac:dyDescent="0.15">
      <c r="A61" s="250"/>
      <c r="B61" s="246"/>
      <c r="C61" s="246"/>
      <c r="D61" s="246"/>
      <c r="E61" s="246"/>
      <c r="F61" s="246"/>
      <c r="G61" s="312" t="s">
        <v>515</v>
      </c>
      <c r="H61" s="336"/>
      <c r="I61" s="337">
        <v>1528636</v>
      </c>
      <c r="J61" s="338">
        <v>135104</v>
      </c>
      <c r="K61" s="339">
        <v>0.4</v>
      </c>
      <c r="L61" s="340">
        <v>85328</v>
      </c>
      <c r="M61" s="341">
        <v>3.9</v>
      </c>
      <c r="N61" s="326">
        <v>-3.5</v>
      </c>
    </row>
    <row r="62" spans="1:14" x14ac:dyDescent="0.15">
      <c r="A62" s="250"/>
      <c r="B62" s="246"/>
      <c r="C62" s="246"/>
      <c r="D62" s="246"/>
      <c r="E62" s="246"/>
      <c r="F62" s="246"/>
      <c r="G62" s="327"/>
      <c r="H62" s="328" t="s">
        <v>510</v>
      </c>
      <c r="I62" s="329">
        <v>390060</v>
      </c>
      <c r="J62" s="330">
        <v>34443</v>
      </c>
      <c r="K62" s="331">
        <v>-17.100000000000001</v>
      </c>
      <c r="L62" s="332">
        <v>44929</v>
      </c>
      <c r="M62" s="333">
        <v>3.6</v>
      </c>
      <c r="N62" s="334">
        <v>-20.7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36.729999999999997</v>
      </c>
      <c r="G47" s="12">
        <v>36.520000000000003</v>
      </c>
      <c r="H47" s="12">
        <v>33.270000000000003</v>
      </c>
      <c r="I47" s="12">
        <v>34.479999999999997</v>
      </c>
      <c r="J47" s="13">
        <v>19.809999999999999</v>
      </c>
    </row>
    <row r="48" spans="2:10" ht="57.75" customHeight="1" x14ac:dyDescent="0.15">
      <c r="B48" s="14"/>
      <c r="C48" s="1174" t="s">
        <v>4</v>
      </c>
      <c r="D48" s="1174"/>
      <c r="E48" s="1175"/>
      <c r="F48" s="15">
        <v>11.04</v>
      </c>
      <c r="G48" s="16">
        <v>8.7100000000000009</v>
      </c>
      <c r="H48" s="16">
        <v>9.4700000000000006</v>
      </c>
      <c r="I48" s="16">
        <v>13.46</v>
      </c>
      <c r="J48" s="17">
        <v>16.09</v>
      </c>
    </row>
    <row r="49" spans="2:10" ht="57.75" customHeight="1" thickBot="1" x14ac:dyDescent="0.2">
      <c r="B49" s="18"/>
      <c r="C49" s="1176" t="s">
        <v>5</v>
      </c>
      <c r="D49" s="1176"/>
      <c r="E49" s="1177"/>
      <c r="F49" s="19" t="s">
        <v>522</v>
      </c>
      <c r="G49" s="20" t="s">
        <v>523</v>
      </c>
      <c r="H49" s="20" t="s">
        <v>524</v>
      </c>
      <c r="I49" s="20">
        <v>2.44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2018-04-20T04:03:03Z</cp:lastPrinted>
  <dcterms:created xsi:type="dcterms:W3CDTF">2018-01-24T06:31:47Z</dcterms:created>
  <dcterms:modified xsi:type="dcterms:W3CDTF">2018-10-31T06:23:26Z</dcterms:modified>
  <cp:category/>
</cp:coreProperties>
</file>