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ata\data\総務課 財政係\財政係長用\財政関係\財政状況資料集\h28\05_回答（3回目）様式修正後\"/>
    </mc:Choice>
  </mc:AlternateContent>
  <bookViews>
    <workbookView xWindow="0" yWindow="0" windowWidth="20430" windowHeight="3270" tabRatio="890"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52511"/>
</workbook>
</file>

<file path=xl/calcChain.xml><?xml version="1.0" encoding="utf-8"?>
<calcChain xmlns="http://schemas.openxmlformats.org/spreadsheetml/2006/main">
  <c r="AA7" i="11" l="1"/>
  <c r="AO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CO34" i="9"/>
  <c r="BE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AM34" i="9"/>
</calcChain>
</file>

<file path=xl/sharedStrings.xml><?xml version="1.0" encoding="utf-8"?>
<sst xmlns="http://schemas.openxmlformats.org/spreadsheetml/2006/main" count="1097" uniqueCount="555">
  <si>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</si>
  <si>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</si>
  <si>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</si>
  <si>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</si>
  <si>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</si>
  <si>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</si>
  <si>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</si>
  <si>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</si>
  <si>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</si>
  <si>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</si>
  <si>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</si>
  <si>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</si>
  <si>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</si>
  <si>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</si>
  <si>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</si>
  <si>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</si>
  <si>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</si>
  <si>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</si>
  <si>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</si>
  <si>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</si>
  <si>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</si>
  <si>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</si>
  <si>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</si>
  <si>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</si>
  <si>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</si>
  <si>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</si>
  <si>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</si>
  <si>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</si>
  <si>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</si>
  <si>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</si>
  <si>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</si>
  <si>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</si>
  <si>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</si>
  <si>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</si>
  <si>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</si>
  <si>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</si>
  <si>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</si>
  <si>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</si>
  <si>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</si>
  <si>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</si>
  <si>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</si>
  <si>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</si>
  <si>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</si>
  <si>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</si>
  <si>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</si>
  <si>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</si>
  <si>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</si>
  <si>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</si>
  <si>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</si>
  <si>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</si>
  <si>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</si>
  <si>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</si>
  <si>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</si>
  <si>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</si>
  <si>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</si>
  <si>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</si>
  <si>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</si>
  <si>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</si>
  <si>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</si>
  <si>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</si>
  <si>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</si>
  <si>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</si>
  <si>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</si>
  <si>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</si>
  <si>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</si>
  <si>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</si>
  <si>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</si>
  <si>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</si>
  <si>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</si>
  <si>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</si>
  <si>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</si>
  <si>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</si>
  <si>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</si>
  <si>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</si>
  <si>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</si>
  <si>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</si>
  <si>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</si>
  <si>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</si>
  <si>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</si>
  <si>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</si>
  <si>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</si>
  <si>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</si>
  <si>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</si>
  <si>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甲佐町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</si>
  <si>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</si>
  <si>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</si>
  <si>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</si>
  <si>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</si>
  <si>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</si>
  <si>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</si>
  <si>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</si>
  <si>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</si>
  <si>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</si>
  <si>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</si>
  <si>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</si>
  <si>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</si>
  <si>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</si>
  <si>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</si>
  <si>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</si>
  <si>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</si>
  <si>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</si>
  <si>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</si>
  <si>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</si>
  <si>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</si>
  <si>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</si>
  <si>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</si>
  <si>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</si>
  <si>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</si>
  <si>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</si>
  <si>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</si>
  <si>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</si>
  <si>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</si>
  <si>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</si>
  <si>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</si>
  <si>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</si>
  <si>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</si>
  <si>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</si>
  <si>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</si>
  <si>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</si>
  <si>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</si>
  <si>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</si>
  <si>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</si>
  <si>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</si>
  <si>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</si>
  <si>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</si>
  <si>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</si>
  <si>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</si>
  <si>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</si>
  <si>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</si>
  <si>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</si>
  <si>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</si>
  <si>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</si>
  <si>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</si>
  <si>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</si>
  <si>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</si>
  <si>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</si>
  <si>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</si>
  <si>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</si>
  <si>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</si>
  <si>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-1.4</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</si>
  <si>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</si>
  <si>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</si>
  <si>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</si>
  <si>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</si>
  <si>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</si>
  <si>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</si>
  <si>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</si>
  <si>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</si>
  <si>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</si>
  <si>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</si>
  <si>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</si>
  <si>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</si>
  <si>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</si>
  <si>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</si>
  <si>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</si>
  <si>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</si>
  <si>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</si>
  <si>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</si>
  <si>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</si>
  <si>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</si>
  <si>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</si>
  <si>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</si>
  <si>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</si>
  <si>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</si>
  <si>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</si>
  <si>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</si>
  <si>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</si>
  <si>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</si>
  <si>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</si>
  <si>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</si>
  <si>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</si>
  <si>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</si>
  <si>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</si>
  <si>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</si>
  <si>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</si>
  <si>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</si>
  <si>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</si>
  <si>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</si>
  <si>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</si>
  <si>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</si>
  <si>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</si>
  <si>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</si>
  <si>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</si>
  <si>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</si>
  <si>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</si>
  <si>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</si>
  <si>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</si>
  <si>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</si>
  <si>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</si>
  <si>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</si>
  <si>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</si>
  <si>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</si>
  <si>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</si>
  <si>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</si>
  <si>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</si>
  <si>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</si>
  <si>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</si>
  <si>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</si>
  <si>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</si>
  <si>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熊本県甲佐町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</si>
  <si>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</si>
  <si>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</si>
  <si>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</si>
  <si>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</si>
  <si>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</si>
  <si>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</si>
  <si>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</si>
  <si>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</si>
  <si>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</si>
  <si>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</si>
  <si>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</si>
  <si>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</si>
  <si>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</si>
  <si>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</si>
  <si>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</si>
  <si>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</si>
  <si>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</si>
  <si>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</si>
  <si>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</si>
  <si>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</si>
  <si>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</si>
  <si>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</si>
  <si>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</si>
  <si>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</si>
  <si>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</si>
  <si>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</si>
  <si>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</si>
  <si>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</si>
  <si>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</si>
  <si>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</si>
  <si>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</si>
  <si>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</si>
  <si>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</si>
  <si>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</si>
  <si>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</si>
  <si>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</si>
  <si>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</si>
  <si>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</si>
  <si>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</si>
  <si>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</si>
  <si>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</si>
  <si>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</si>
  <si>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</si>
  <si>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</si>
  <si>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</si>
  <si>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</si>
  <si>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</si>
  <si>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</si>
  <si>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</si>
  <si>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</si>
  <si>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</si>
  <si>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</si>
  <si>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</si>
  <si>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</si>
  <si>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</si>
  <si>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</si>
  <si>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</si>
  <si>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</si>
  <si>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</si>
  <si>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</si>
  <si>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</si>
  <si>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</si>
  <si>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</si>
  <si>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</si>
  <si>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</si>
  <si>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</si>
  <si>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</si>
  <si>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</si>
  <si>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</si>
  <si>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</si>
  <si>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</si>
  <si>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</si>
  <si>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</si>
  <si>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</si>
  <si>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</si>
  <si>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</si>
  <si>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</si>
  <si>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</si>
  <si>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</si>
  <si>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</si>
  <si>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</si>
  <si>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</si>
  <si>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</si>
  <si>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</si>
  <si>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</si>
  <si>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</si>
  <si>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</si>
  <si>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</si>
  <si>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</si>
  <si>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</si>
  <si>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</si>
  <si>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</si>
  <si>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</si>
  <si>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</si>
  <si>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</si>
  <si>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</si>
  <si>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</si>
  <si>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</si>
  <si>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</si>
  <si>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</si>
  <si>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</si>
  <si>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</si>
  <si>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</si>
  <si>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</si>
  <si>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</si>
  <si>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</si>
  <si>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</si>
  <si>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</si>
  <si>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</si>
  <si>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</si>
  <si>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</si>
  <si>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</si>
  <si>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</si>
  <si>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</si>
  <si>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</si>
  <si>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</si>
  <si>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</si>
  <si>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工業用水道</t>
    <phoneticPr fontId="18"/>
  </si>
  <si>
    <t>-</t>
    <phoneticPr fontId="18"/>
  </si>
  <si>
    <t>加入世帯数(世帯)</t>
  </si>
  <si>
    <t>　　うち一部事務組合負担金</t>
    <phoneticPr fontId="5"/>
  </si>
  <si>
    <t>交通</t>
    <phoneticPr fontId="5"/>
  </si>
  <si>
    <t>-</t>
    <phoneticPr fontId="5"/>
  </si>
  <si>
    <t>被保険者数(人)</t>
  </si>
  <si>
    <t>　繰出金</t>
    <phoneticPr fontId="5"/>
  </si>
  <si>
    <t>電気</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</si>
  <si>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</si>
  <si>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</si>
  <si>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</si>
  <si>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</si>
  <si>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</si>
  <si>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</si>
  <si>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</si>
  <si>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</si>
  <si>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</si>
  <si>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</si>
  <si>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</si>
  <si>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</si>
  <si>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</si>
  <si>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</si>
  <si>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</si>
  <si>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</si>
  <si>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</si>
  <si>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</si>
  <si>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</si>
  <si>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</si>
  <si>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</si>
  <si>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</si>
  <si>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熊本県甲佐町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</si>
  <si>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</si>
  <si>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</si>
  <si>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</si>
  <si>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</si>
  <si>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</si>
  <si>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</si>
  <si>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</si>
  <si>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</si>
  <si>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</si>
  <si>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</si>
  <si>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</si>
  <si>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</si>
  <si>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</si>
  <si>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</si>
  <si>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</si>
  <si>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</si>
  <si>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</si>
  <si>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</si>
  <si>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</si>
  <si>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</si>
  <si>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</si>
  <si>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</si>
  <si>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</si>
  <si>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</si>
  <si>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</si>
  <si>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</si>
  <si>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</si>
  <si>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</si>
  <si>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</si>
  <si>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</si>
  <si>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</si>
  <si>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</si>
  <si>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</si>
  <si>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</si>
  <si>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</si>
  <si>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</si>
  <si>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</si>
  <si>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</si>
  <si>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</si>
  <si>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</si>
  <si>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</si>
  <si>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</si>
  <si>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</si>
  <si>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</si>
  <si>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</si>
  <si>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</si>
  <si>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</si>
  <si>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</si>
  <si>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</si>
  <si>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</si>
  <si>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</si>
  <si>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</si>
  <si>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</si>
  <si>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</si>
  <si>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</si>
  <si>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</si>
  <si>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</si>
  <si>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</si>
  <si>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</si>
  <si>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</si>
  <si>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</si>
  <si>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</si>
  <si>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</si>
  <si>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</si>
  <si>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</si>
  <si>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</si>
  <si>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</si>
  <si>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</si>
  <si>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</si>
  <si>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</si>
  <si>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</si>
  <si>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</si>
  <si>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</si>
  <si>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</si>
  <si>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</si>
  <si>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</si>
  <si>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</si>
  <si>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</si>
  <si>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</si>
  <si>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</si>
  <si>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</si>
  <si>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</si>
  <si>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</si>
  <si>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</si>
  <si>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</si>
  <si>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</si>
  <si>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</si>
  <si>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</si>
  <si>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</si>
  <si>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</si>
  <si>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</si>
  <si>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</si>
  <si>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</si>
  <si>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</si>
  <si>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</si>
  <si>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</si>
  <si>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</si>
  <si>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</si>
  <si>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</si>
  <si>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</si>
  <si>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</si>
  <si>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</si>
  <si>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</si>
  <si>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</si>
  <si>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</si>
  <si>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</si>
  <si>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</si>
  <si>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</si>
  <si>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</si>
  <si>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</si>
  <si>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</si>
  <si>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</si>
  <si>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</si>
  <si>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</si>
  <si>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</si>
  <si>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</si>
  <si>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</si>
  <si>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</si>
  <si>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</si>
  <si>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</si>
  <si>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</si>
  <si>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</si>
  <si>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</si>
  <si>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</si>
  <si>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</si>
  <si>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</si>
  <si>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</si>
  <si>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</si>
  <si>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</si>
  <si>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</si>
  <si>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</si>
  <si>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</si>
  <si>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</si>
  <si>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</si>
  <si>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</si>
  <si>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</si>
  <si>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</si>
  <si>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</si>
  <si>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</si>
  <si>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</si>
  <si>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</si>
  <si>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</si>
  <si>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</si>
  <si>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</si>
  <si>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</si>
  <si>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</si>
  <si>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</si>
  <si>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</si>
  <si>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</si>
  <si>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</si>
  <si>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</si>
  <si>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</si>
  <si>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</si>
  <si>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</si>
  <si>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</si>
  <si>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</si>
  <si>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</si>
  <si>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</si>
  <si>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</si>
  <si>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</si>
  <si>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</si>
  <si>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</si>
  <si>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</si>
  <si>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</si>
  <si>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</si>
  <si>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</si>
  <si>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</si>
  <si>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</si>
  <si>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</si>
  <si>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</si>
  <si>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</si>
  <si>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</si>
  <si>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</si>
  <si>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8.17</t>
  </si>
  <si>
    <t>▲ 7.37</t>
  </si>
  <si>
    <t>▲ 8.21</t>
  </si>
  <si>
    <t>▲ 19.57</t>
  </si>
  <si>
    <t>一般会計</t>
  </si>
  <si>
    <t>上水道事業会計</t>
  </si>
  <si>
    <t>国民健康保険特別会計</t>
  </si>
  <si>
    <t>介護保険特別会計</t>
  </si>
  <si>
    <t>後期高齢者医療特別会計</t>
  </si>
  <si>
    <t>その他会計（赤字）</t>
  </si>
  <si>
    <t>その他会計（黒字）</t>
  </si>
  <si>
    <t>-</t>
    <phoneticPr fontId="2"/>
  </si>
  <si>
    <t>御船町地区衛生施設組合</t>
    <rPh sb="0" eb="3">
      <t>ミフネマチ</t>
    </rPh>
    <rPh sb="3" eb="5">
      <t>チク</t>
    </rPh>
    <rPh sb="5" eb="7">
      <t>エイセイ</t>
    </rPh>
    <rPh sb="7" eb="9">
      <t>シセツ</t>
    </rPh>
    <rPh sb="9" eb="11">
      <t>クミアイ</t>
    </rPh>
    <phoneticPr fontId="2"/>
  </si>
  <si>
    <t>御船町・甲佐町衛生施設組合</t>
    <rPh sb="0" eb="3">
      <t>ミフネマチ</t>
    </rPh>
    <rPh sb="4" eb="7">
      <t>コウサマチ</t>
    </rPh>
    <rPh sb="7" eb="9">
      <t>エイセイ</t>
    </rPh>
    <rPh sb="9" eb="11">
      <t>シセツ</t>
    </rPh>
    <rPh sb="11" eb="13">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</si>
  <si>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</si>
  <si>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</si>
  <si>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</si>
  <si>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</si>
  <si>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</si>
  <si>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</si>
  <si>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</si>
  <si>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</si>
  <si>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</si>
  <si>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</si>
  <si>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</si>
  <si>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</si>
  <si>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</si>
  <si>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</si>
  <si>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</si>
  <si>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</si>
  <si>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</si>
  <si>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については、ここ数年、同程度の水準を保ってきたが、震災の影響により地方債の現在高は平成２８年度及び平成２９年度で倍近くまで増加すると見込まれ、さらに震災復旧の財源として財政調整基金を投下しているため充当可能基金残高も減少している。これにより、将来負担比率は平成２８年度以降上昇すると考えられるが、震災復旧を除く通常事業の抑制を図り、比率の上昇を最小限で抑えることに努める。
有形固定資産減価償却率については、類似団体と比較すると、7.2％下回っている。
今後は、各種施設について、公共施設総合管理計画の個別計画を策定するなかで、耐用年数や劣化状況等を把握したうえで、長寿命化に取り組むこととしている。</t>
    <rPh sb="193" eb="195">
      <t>ユウケイ</t>
    </rPh>
    <rPh sb="195" eb="197">
      <t>コテイ</t>
    </rPh>
    <rPh sb="197" eb="199">
      <t>シサン</t>
    </rPh>
    <rPh sb="199" eb="201">
      <t>ゲンカ</t>
    </rPh>
    <rPh sb="201" eb="203">
      <t>ショウキャク</t>
    </rPh>
    <rPh sb="203" eb="204">
      <t>リツ</t>
    </rPh>
    <phoneticPr fontId="5"/>
  </si>
  <si>
    <t>将来負担比率については、ここ数年、同程度の水準を保ってきたが、震災の影響により地方債の現在高は平成２８年度及び平成２９年度で倍近くまで増加すると見込まれ、さらに震災復旧の財源として財政調整基金を投下しているため充当可能基金残高も減少している。これにより、将来負担比率は平成２８年度以降上昇すると考えられるが、震災復旧を除く通常事業の抑制を図り、比率の上昇を最小限で抑えることに努める。
実質公債費比率については、義務教育施設整備事業の償還終了により元利償還金が減少していたが、震災の発生により、災害関連の地方債の発行を予定しており、今後、これらの償還が終了するまでは実質公債費比率は増加傾向になるものと思わ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</si>
</sst>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106092</c:v>
                </c:pt>
                <c:pt idx="4">
                  <c:v>79466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179236</c:v>
                </c:pt>
                <c:pt idx="1">
                  <c:v>156071</c:v>
                </c:pt>
                <c:pt idx="2">
                  <c:v>155680</c:v>
                </c:pt>
                <c:pt idx="3">
                  <c:v>93535</c:v>
                </c:pt>
                <c:pt idx="4">
                  <c:v>90997</c:v>
                </c:pt>
              </c:numCache>
            </c:numRef>
          </c:val>
          <c:smooth val="0"/>
        </c:ser>
        <c:dLbls>
          <c:showLegendKey val="0"/>
          <c:showVal val="0"/>
          <c:showCatName val="0"/>
          <c:showSerName val="0"/>
          <c:showPercent val="0"/>
          <c:showBubbleSize val="0"/>
        </c:dLbls>
        <c:marker val="1"/>
        <c:smooth val="0"/>
        <c:axId val="262588648"/>
        <c:axId val="262343112"/>
      </c:lineChart>
      <c:catAx>
        <c:axId val="262588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2343112"/>
        <c:crosses val="autoZero"/>
        <c:auto val="1"/>
        <c:lblAlgn val="ctr"/>
        <c:lblOffset val="100"/>
        <c:tickLblSkip val="1"/>
        <c:tickMarkSkip val="1"/>
        <c:noMultiLvlLbl val="0"/>
      </c:catAx>
      <c:valAx>
        <c:axId val="262343112"/>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62588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11.04</c:v>
                </c:pt>
                <c:pt idx="1">
                  <c:v>8.7100000000000009</c:v>
                </c:pt>
                <c:pt idx="2">
                  <c:v>9.4700000000000006</c:v>
                </c:pt>
                <c:pt idx="3">
                  <c:v>13.46</c:v>
                </c:pt>
                <c:pt idx="4">
                  <c:v>16.09</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36.729999999999997</c:v>
                </c:pt>
                <c:pt idx="1">
                  <c:v>36.520000000000003</c:v>
                </c:pt>
                <c:pt idx="2">
                  <c:v>33.270000000000003</c:v>
                </c:pt>
                <c:pt idx="3">
                  <c:v>34.479999999999997</c:v>
                </c:pt>
                <c:pt idx="4">
                  <c:v>19.809999999999999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62921592"/>
        <c:axId val="2649111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-8.17</c:v>
                </c:pt>
                <c:pt idx="1">
                  <c:v>-7.37</c:v>
                </c:pt>
                <c:pt idx="2">
                  <c:v>-8.2100000000000009</c:v>
                </c:pt>
                <c:pt idx="3">
                  <c:v>2.44</c:v>
                </c:pt>
                <c:pt idx="4">
                  <c:v>-19.57</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62921592"/>
        <c:axId val="264911168"/>
      </c:lineChart>
      <c:catAx>
        <c:axId val="262921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4911168"/>
        <c:crosses val="autoZero"/>
        <c:auto val="1"/>
        <c:lblAlgn val="ctr"/>
        <c:lblOffset val="100"/>
        <c:tickLblSkip val="1"/>
        <c:tickMarkSkip val="1"/>
        <c:noMultiLvlLbl val="0"/>
      </c:catAx>
      <c:valAx>
        <c:axId val="264911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2921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0.05</c:v>
                </c:pt>
                <c:pt idx="2">
                  <c:v>#N/A</c:v>
                </c:pt>
                <c:pt idx="3">
                  <c:v>0.06</c:v>
                </c:pt>
                <c:pt idx="4">
                  <c:v>#N/A</c:v>
                </c:pt>
                <c:pt idx="5">
                  <c:v>0.06</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2.37</c:v>
                </c:pt>
                <c:pt idx="2">
                  <c:v>#N/A</c:v>
                </c:pt>
                <c:pt idx="3">
                  <c:v>1.75</c:v>
                </c:pt>
                <c:pt idx="4">
                  <c:v>#N/A</c:v>
                </c:pt>
                <c:pt idx="5">
                  <c:v>1.88</c:v>
                </c:pt>
                <c:pt idx="6">
                  <c:v>#N/A</c:v>
                </c:pt>
                <c:pt idx="7">
                  <c:v>1.07</c:v>
                </c:pt>
                <c:pt idx="8">
                  <c:v>#N/A</c:v>
                </c:pt>
                <c:pt idx="9">
                  <c:v>1.61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3.01</c:v>
                </c:pt>
                <c:pt idx="2">
                  <c:v>#N/A</c:v>
                </c:pt>
                <c:pt idx="3">
                  <c:v>2.79</c:v>
                </c:pt>
                <c:pt idx="4">
                  <c:v>#N/A</c:v>
                </c:pt>
                <c:pt idx="5">
                  <c:v>3.18</c:v>
                </c:pt>
                <c:pt idx="6">
                  <c:v>#N/A</c:v>
                </c:pt>
                <c:pt idx="7">
                  <c:v>5.0199999999999996</c:v>
                </c:pt>
                <c:pt idx="8">
                  <c:v>#N/A</c:v>
                </c:pt>
                <c:pt idx="9">
                  <c:v>5.21</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4.2</c:v>
                </c:pt>
                <c:pt idx="2">
                  <c:v>#N/A</c:v>
                </c:pt>
                <c:pt idx="3">
                  <c:v>4.05</c:v>
                </c:pt>
                <c:pt idx="4">
                  <c:v>#N/A</c:v>
                </c:pt>
                <c:pt idx="5">
                  <c:v>3.79</c:v>
                </c:pt>
                <c:pt idx="6">
                  <c:v>#N/A</c:v>
                </c:pt>
                <c:pt idx="7">
                  <c:v>5.52</c:v>
                </c:pt>
                <c:pt idx="8">
                  <c:v>#N/A</c:v>
                </c:pt>
                <c:pt idx="9">
                  <c:v>5.34</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11.03</c:v>
                </c:pt>
                <c:pt idx="2">
                  <c:v>#N/A</c:v>
                </c:pt>
                <c:pt idx="3">
                  <c:v>8.7100000000000009</c:v>
                </c:pt>
                <c:pt idx="4">
                  <c:v>#N/A</c:v>
                </c:pt>
                <c:pt idx="5">
                  <c:v>9.4700000000000006</c:v>
                </c:pt>
                <c:pt idx="6">
                  <c:v>#N/A</c:v>
                </c:pt>
                <c:pt idx="7">
                  <c:v>13.45</c:v>
                </c:pt>
                <c:pt idx="8">
                  <c:v>#N/A</c:v>
                </c:pt>
                <c:pt idx="9">
                  <c:v>16.09</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62470912"/>
        <c:axId val="262950256"/>
      </c:barChart>
      <c:catAx>
        <c:axId val="262470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2950256"/>
        <c:crosses val="autoZero"/>
        <c:auto val="1"/>
        <c:lblAlgn val="ctr"/>
        <c:lblOffset val="100"/>
        <c:tickLblSkip val="1"/>
        <c:tickMarkSkip val="1"/>
        <c:noMultiLvlLbl val="0"/>
      </c:catAx>
      <c:valAx>
        <c:axId val="262950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2470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602</c:v>
                </c:pt>
                <c:pt idx="5">
                  <c:v>617</c:v>
                </c:pt>
                <c:pt idx="8">
                  <c:v>628</c:v>
                </c:pt>
                <c:pt idx="11">
                  <c:v>659</c:v>
                </c:pt>
                <c:pt idx="14">
                  <c:v>680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c:v>
                </c:pt>
                <c:pt idx="3">
                  <c:v>1</c:v>
                </c:pt>
                <c:pt idx="6">
                  <c:v>0</c:v>
                </c:pt>
                <c:pt idx="9">
                  <c:v>20</c:v>
                </c:pt>
                <c:pt idx="12">
                  <c:v>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0</c:v>
                </c:pt>
                <c:pt idx="3">
                  <c:v>0</c:v>
                </c:pt>
                <c:pt idx="6">
                  <c:v>1</c:v>
                </c:pt>
                <c:pt idx="9">
                  <c:v>1</c:v>
                </c:pt>
                <c:pt idx="12">
                  <c:v>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822</c:v>
                </c:pt>
                <c:pt idx="3">
                  <c:v>803</c:v>
                </c:pt>
                <c:pt idx="6">
                  <c:v>792</c:v>
                </c:pt>
                <c:pt idx="9">
                  <c:v>745</c:v>
                </c:pt>
                <c:pt idx="12">
                  <c:v>836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79426400"/>
        <c:axId val="2665089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221</c:v>
                </c:pt>
                <c:pt idx="2">
                  <c:v>#N/A</c:v>
                </c:pt>
                <c:pt idx="3">
                  <c:v>#N/A</c:v>
                </c:pt>
                <c:pt idx="4">
                  <c:v>187</c:v>
                </c:pt>
                <c:pt idx="5">
                  <c:v>#N/A</c:v>
                </c:pt>
                <c:pt idx="6">
                  <c:v>#N/A</c:v>
                </c:pt>
                <c:pt idx="7">
                  <c:v>165</c:v>
                </c:pt>
                <c:pt idx="8">
                  <c:v>#N/A</c:v>
                </c:pt>
                <c:pt idx="9">
                  <c:v>#N/A</c:v>
                </c:pt>
                <c:pt idx="10">
                  <c:v>107</c:v>
                </c:pt>
                <c:pt idx="11">
                  <c:v>#N/A</c:v>
                </c:pt>
                <c:pt idx="12">
                  <c:v>#N/A</c:v>
                </c:pt>
                <c:pt idx="13">
                  <c:v>163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79426400"/>
        <c:axId val="266508936"/>
      </c:lineChart>
      <c:catAx>
        <c:axId val="279426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6508936"/>
        <c:crosses val="autoZero"/>
        <c:auto val="1"/>
        <c:lblAlgn val="ctr"/>
        <c:lblOffset val="100"/>
        <c:tickLblSkip val="1"/>
        <c:tickMarkSkip val="1"/>
        <c:noMultiLvlLbl val="0"/>
      </c:catAx>
      <c:valAx>
        <c:axId val="2665089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79426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5759</c:v>
                </c:pt>
                <c:pt idx="5">
                  <c:v>5659</c:v>
                </c:pt>
                <c:pt idx="8">
                  <c:v>5877</c:v>
                </c:pt>
                <c:pt idx="11">
                  <c:v>5613</c:v>
                </c:pt>
                <c:pt idx="14">
                  <c:v>6993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1741</c:v>
                </c:pt>
                <c:pt idx="5">
                  <c:v>1716</c:v>
                </c:pt>
                <c:pt idx="8">
                  <c:v>1617</c:v>
                </c:pt>
                <c:pt idx="11">
                  <c:v>1613</c:v>
                </c:pt>
                <c:pt idx="14">
                  <c:v>1054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1251</c:v>
                </c:pt>
                <c:pt idx="3">
                  <c:v>1193</c:v>
                </c:pt>
                <c:pt idx="6">
                  <c:v>1146</c:v>
                </c:pt>
                <c:pt idx="9">
                  <c:v>1078</c:v>
                </c:pt>
                <c:pt idx="12">
                  <c:v>934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c:v>
                </c:pt>
                <c:pt idx="3">
                  <c:v>1</c:v>
                </c:pt>
                <c:pt idx="6">
                  <c:v>159</c:v>
                </c:pt>
                <c:pt idx="9">
                  <c:v>141</c:v>
                </c:pt>
                <c:pt idx="12">
                  <c:v>214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c:v>
                </c:pt>
                <c:pt idx="3">
                  <c:v>9</c:v>
                </c:pt>
                <c:pt idx="6">
                  <c:v>11</c:v>
                </c:pt>
                <c:pt idx="9">
                  <c:v>13</c:v>
                </c:pt>
                <c:pt idx="12">
                  <c:v>11</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7221</c:v>
                </c:pt>
                <c:pt idx="3">
                  <c:v>7224</c:v>
                </c:pt>
                <c:pt idx="6">
                  <c:v>7361</c:v>
                </c:pt>
                <c:pt idx="9">
                  <c:v>7170</c:v>
                </c:pt>
                <c:pt idx="12">
                  <c:v>8580</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84187512"/>
        <c:axId val="2841879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981</c:v>
                </c:pt>
                <c:pt idx="2">
                  <c:v>#N/A</c:v>
                </c:pt>
                <c:pt idx="3">
                  <c:v>#N/A</c:v>
                </c:pt>
                <c:pt idx="4">
                  <c:v>1052</c:v>
                </c:pt>
                <c:pt idx="5">
                  <c:v>#N/A</c:v>
                </c:pt>
                <c:pt idx="6">
                  <c:v>#N/A</c:v>
                </c:pt>
                <c:pt idx="7">
                  <c:v>1182</c:v>
                </c:pt>
                <c:pt idx="8">
                  <c:v>#N/A</c:v>
                </c:pt>
                <c:pt idx="9">
                  <c:v>#N/A</c:v>
                </c:pt>
                <c:pt idx="10">
                  <c:v>1176</c:v>
                </c:pt>
                <c:pt idx="11">
                  <c:v>#N/A</c:v>
                </c:pt>
                <c:pt idx="12">
                  <c:v>#N/A</c:v>
                </c:pt>
                <c:pt idx="13">
                  <c:v>1692</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84187512"/>
        <c:axId val="284187904"/>
      </c:lineChart>
      <c:catAx>
        <c:axId val="284187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4187904"/>
        <c:crosses val="autoZero"/>
        <c:auto val="1"/>
        <c:lblAlgn val="ctr"/>
        <c:lblOffset val="100"/>
        <c:tickLblSkip val="1"/>
        <c:tickMarkSkip val="1"/>
        <c:noMultiLvlLbl val="0"/>
      </c:catAx>
      <c:valAx>
        <c:axId val="2841879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4187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{B08FF277-2698-44A9-9591-2615D51D992F}</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{97FA479D-A76A-481B-AE20-520DA5D655B9}</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{E8EF318D-4966-40BE-9403-D8E3168F8256}</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layout/>
                  <c15:dlblFieldTable>
                    <c15:dlblFTEntry>
                      <c15:txfldGUID>{A0D33C3B-4EF3-4B5D-89F3-C73D1EDBF124}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{F9EA8DFF-DD81-45EA-B7C6-9E35B4845861}</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48.2</c:v>
                </c:pt>
              </c:numCache>
            </c:numRef>
          </c:xVal>
          <c:yVal>
            <c:numRef>
              <c:f>公会計指標分析・財政指標組合せ分析表!$K$51:$O$51</c:f>
              <c:numCache>
                <c:formatCode>#,##0.0;"▲ "#,##0.0</c:formatCode>
                <c:ptCount val="5"/>
                <c:pt idx="3">
                  <c:v>41.1</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{1AA9AC68-D573-435C-92A2-A3DB2BA91390}</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{DD073094-237B-4061-B173-A772FF8C32F6}</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{F834F0A9-9645-47AF-8DC9-B744145B0EF7}</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layout/>
                  <c15:dlblFieldTable>
                    <c15:dlblFTEntry>
                      <c15:txfldGUID>{407DB71F-E2BB-4A8D-B355-AF80F7B336D2}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{0BD24EDA-957A-4D11-85CB-8688F24F7B56}</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55.8</c:v>
                </c:pt>
              </c:numCache>
            </c:numRef>
          </c:xVal>
          <c:yVal>
            <c:numRef>
              <c:f>公会計指標分析・財政指標組合せ分析表!$K$55:$O$55</c:f>
              <c:numCache>
                <c:formatCode>#,##0.0;"▲ "#,##0.0</c:formatCode>
                <c:ptCount val="5"/>
                <c:pt idx="3">
                  <c:v>20.2</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289272584"/>
        <c:axId val="289272976"/>
      </c:scatterChart>
      <c:valAx>
        <c:axId val="289272584"/>
        <c:scaling>
          <c:orientation val="minMax"/>
          <c:max val="56.5"/>
          <c:min val="47.7"/>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9272976"/>
        <c:crosses val="autoZero"/>
        <c:crossBetween val="midCat"/>
      </c:valAx>
      <c:valAx>
        <c:axId val="289272976"/>
        <c:scaling>
          <c:orientation val="minMax"/>
          <c:max val="45"/>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92725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{D09B6937-6A36-4102-83F2-B1EF7C5D34B1}</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layout/>
                  <c15:dlblFieldTable>
                    <c15:dlblFTEntry>
                      <c15:txfldGUID>{485581A2-1F92-4704-864C-8DCEF4FE7EFF}</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layout/>
                  <c15:dlblFieldTable>
                    <c15:dlblFTEntry>
                      <c15:txfldGUID>{AA93EED8-36ED-44F3-89C9-22CB722431C2}</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layout/>
                  <c15:dlblFieldTable>
                    <c15:dlblFTEntry>
                      <c15:txfldGUID>{640CB6D0-DDED-4012-B369-8B5ECEEEE91E}</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layout/>
                  <c15:dlblFieldTable>
                    <c15:dlblFTEntry>
                      <c15:txfldGUID>{212A1A1A-4D5B-4FAB-B644-5B67D48FB9ED}</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c:v>
                </c:pt>
                <c:pt idx="1">
                  <c:v>7.7</c:v>
                </c:pt>
                <c:pt idx="2">
                  <c:v>6.8</c:v>
                </c:pt>
                <c:pt idx="3">
                  <c:v>5.4</c:v>
                </c:pt>
                <c:pt idx="4">
                  <c:v>5.0999999999999996</c:v>
                </c:pt>
              </c:numCache>
            </c:numRef>
          </c:xVal>
          <c:yVal>
            <c:numRef>
              <c:f>公会計指標分析・財政指標組合せ分析表!$K$73:$O$73</c:f>
              <c:numCache>
                <c:formatCode>#,##0.0;"▲ "#,##0.0</c:formatCode>
                <c:ptCount val="5"/>
                <c:pt idx="0">
                  <c:v>34.799999999999997</c:v>
                </c:pt>
                <c:pt idx="1">
                  <c:v>36.9</c:v>
                </c:pt>
                <c:pt idx="2">
                  <c:v>43.1</c:v>
                </c:pt>
                <c:pt idx="3">
                  <c:v>41.1</c:v>
                </c:pt>
                <c:pt idx="4">
                  <c:v>60.6</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{B1518DE9-BA09-45F5-9434-0155DFA33E0C}</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{1D72073F-CCE8-483C-8CA7-C6E25118F173}</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{7151E0B3-09DA-4261-AD78-DB2795D3DFAA}</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{2B588E78-B7A8-414A-AFBD-340307011094}</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{856A9849-0B03-414E-A7F3-E11811475CF2}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9.3000000000000007</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20.2</c:v>
                </c:pt>
                <c:pt idx="4">
                  <c:v>0</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289273760"/>
        <c:axId val="289274152"/>
      </c:scatterChart>
      <c:valAx>
        <c:axId val="289273760"/>
        <c:scaling>
          <c:orientation val="minMax"/>
          <c:max val="11.4"/>
          <c:min val="4.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9274152"/>
        <c:crosses val="autoZero"/>
        <c:crossBetween val="midCat"/>
      </c:valAx>
      <c:valAx>
        <c:axId val="289274152"/>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9273760"/>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a:t>
          </a:r>
          <a:r>
            <a:rPr kumimoji="1" lang="ja-JP" altLang="en-US" sz="1300">
              <a:solidFill>
                <a:schemeClr val="tx1"/>
              </a:solidFill>
              <a:latin typeface="ＭＳ ゴシック" pitchFamily="49" charset="-128"/>
              <a:ea typeface="ＭＳ ゴシック" pitchFamily="49" charset="-128"/>
            </a:rPr>
            <a:t>平成</a:t>
          </a:r>
          <a:r>
            <a:rPr kumimoji="1" lang="en-US" altLang="ja-JP" sz="1300">
              <a:solidFill>
                <a:schemeClr val="tx1"/>
              </a:solidFill>
              <a:latin typeface="ＭＳ ゴシック" pitchFamily="49" charset="-128"/>
              <a:ea typeface="ＭＳ ゴシック" pitchFamily="49" charset="-128"/>
            </a:rPr>
            <a:t>28</a:t>
          </a:r>
          <a:r>
            <a:rPr kumimoji="1" lang="ja-JP" altLang="en-US" sz="1300">
              <a:solidFill>
                <a:schemeClr val="tx1"/>
              </a:solidFill>
              <a:latin typeface="ＭＳ ゴシック" pitchFamily="49" charset="-128"/>
              <a:ea typeface="ＭＳ ゴシック" pitchFamily="49" charset="-128"/>
            </a:rPr>
            <a:t>年度は、中学校整備事業に係る本格償還が開始したため元金償還金が増加している。</a:t>
          </a:r>
          <a:endParaRPr kumimoji="1" lang="en-US" altLang="ja-JP" sz="1300">
            <a:solidFill>
              <a:schemeClr val="tx1"/>
            </a:solidFill>
            <a:latin typeface="ＭＳ ゴシック" pitchFamily="49" charset="-128"/>
            <a:ea typeface="ＭＳ ゴシック" pitchFamily="49" charset="-128"/>
          </a:endParaRPr>
        </a:p>
        <a:p>
          <a:r>
            <a:rPr kumimoji="1" lang="ja-JP" altLang="en-US" sz="1300">
              <a:solidFill>
                <a:schemeClr val="tx1"/>
              </a:solidFill>
              <a:latin typeface="ＭＳ ゴシック" pitchFamily="49" charset="-128"/>
              <a:ea typeface="ＭＳ ゴシック" pitchFamily="49" charset="-128"/>
            </a:rPr>
            <a:t>　本町は、これまで過疎債を中心とした交付税措置が高い地方債を選択してきたため、比率は同水準で推移していくと見込んでいた。</a:t>
          </a:r>
        </a:p>
        <a:p>
          <a:r>
            <a:rPr kumimoji="1" lang="ja-JP" altLang="en-US" sz="1300">
              <a:solidFill>
                <a:schemeClr val="tx1"/>
              </a:solidFill>
              <a:latin typeface="ＭＳ ゴシック" pitchFamily="49" charset="-128"/>
              <a:ea typeface="ＭＳ ゴシック" pitchFamily="49" charset="-128"/>
            </a:rPr>
            <a:t>　しかし、平成</a:t>
          </a:r>
          <a:r>
            <a:rPr kumimoji="1" lang="en-US" altLang="ja-JP" sz="1300">
              <a:solidFill>
                <a:schemeClr val="tx1"/>
              </a:solidFill>
              <a:latin typeface="ＭＳ ゴシック" pitchFamily="49" charset="-128"/>
              <a:ea typeface="ＭＳ ゴシック" pitchFamily="49" charset="-128"/>
            </a:rPr>
            <a:t>28</a:t>
          </a:r>
          <a:r>
            <a:rPr kumimoji="1" lang="ja-JP" altLang="en-US" sz="1300">
              <a:solidFill>
                <a:schemeClr val="tx1"/>
              </a:solidFill>
              <a:latin typeface="ＭＳ ゴシック" pitchFamily="49" charset="-128"/>
              <a:ea typeface="ＭＳ ゴシック" pitchFamily="49" charset="-128"/>
            </a:rPr>
            <a:t>年熊本地震発生後は、交付税措置に幅のある一般単独災害復旧事業債を発行するほか、災害公営住宅建設に伴い交付税措置がない地方債の発行を行っていく必要が生じていることから、今後は、これらの償還が終了するまでは実質公債費比率は増加傾向になるものと思われる</a:t>
          </a:r>
          <a:r>
            <a:rPr kumimoji="1" lang="ja-JP" altLang="en-US" sz="1400">
              <a:solidFill>
                <a:schemeClr val="tx1"/>
              </a:solidFill>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平成</a:t>
          </a:r>
          <a:r>
            <a:rPr kumimoji="1" lang="en-US" altLang="ja-JP" sz="1400">
              <a:solidFill>
                <a:schemeClr val="tx1"/>
              </a:solidFill>
              <a:latin typeface="ＭＳ ゴシック" pitchFamily="49" charset="-128"/>
              <a:ea typeface="ＭＳ ゴシック" pitchFamily="49" charset="-128"/>
            </a:rPr>
            <a:t>24</a:t>
          </a:r>
          <a:r>
            <a:rPr kumimoji="1" lang="ja-JP" altLang="en-US" sz="1400">
              <a:solidFill>
                <a:schemeClr val="tx1"/>
              </a:solidFill>
              <a:latin typeface="ＭＳ ゴシック" pitchFamily="49" charset="-128"/>
              <a:ea typeface="ＭＳ ゴシック" pitchFamily="49" charset="-128"/>
            </a:rPr>
            <a:t>年度以降、同程度の水準を推移してきたが、平成</a:t>
          </a:r>
          <a:r>
            <a:rPr kumimoji="1" lang="en-US" altLang="ja-JP" sz="1400">
              <a:solidFill>
                <a:schemeClr val="tx1"/>
              </a:solidFill>
              <a:latin typeface="ＭＳ ゴシック" pitchFamily="49" charset="-128"/>
              <a:ea typeface="ＭＳ ゴシック" pitchFamily="49" charset="-128"/>
            </a:rPr>
            <a:t>28</a:t>
          </a:r>
          <a:r>
            <a:rPr kumimoji="1" lang="ja-JP" altLang="en-US" sz="1400">
              <a:solidFill>
                <a:schemeClr val="tx1"/>
              </a:solidFill>
              <a:latin typeface="ＭＳ ゴシック" pitchFamily="49" charset="-128"/>
              <a:ea typeface="ＭＳ ゴシック" pitchFamily="49" charset="-128"/>
            </a:rPr>
            <a:t>年度においては、平成</a:t>
          </a:r>
          <a:r>
            <a:rPr kumimoji="1" lang="en-US" altLang="ja-JP" sz="1400">
              <a:solidFill>
                <a:schemeClr val="tx1"/>
              </a:solidFill>
              <a:latin typeface="ＭＳ ゴシック" pitchFamily="49" charset="-128"/>
              <a:ea typeface="ＭＳ ゴシック" pitchFamily="49" charset="-128"/>
            </a:rPr>
            <a:t>28</a:t>
          </a:r>
          <a:r>
            <a:rPr kumimoji="1" lang="ja-JP" altLang="en-US" sz="1400">
              <a:solidFill>
                <a:schemeClr val="tx1"/>
              </a:solidFill>
              <a:latin typeface="ＭＳ ゴシック" pitchFamily="49" charset="-128"/>
              <a:ea typeface="ＭＳ ゴシック" pitchFamily="49" charset="-128"/>
            </a:rPr>
            <a:t>年</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月に発生した熊本地震及び</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月に発生した豪雨災害に係る災害復旧事業債の発行により地方債の現在高が前年度と比較して</a:t>
          </a:r>
          <a:r>
            <a:rPr kumimoji="1" lang="en-US" altLang="ja-JP" sz="1400">
              <a:solidFill>
                <a:schemeClr val="tx1"/>
              </a:solidFill>
              <a:latin typeface="ＭＳ ゴシック" pitchFamily="49" charset="-128"/>
              <a:ea typeface="ＭＳ ゴシック" pitchFamily="49" charset="-128"/>
            </a:rPr>
            <a:t>1,410,000</a:t>
          </a:r>
          <a:r>
            <a:rPr kumimoji="1" lang="ja-JP" altLang="en-US" sz="1400">
              <a:solidFill>
                <a:schemeClr val="tx1"/>
              </a:solidFill>
              <a:latin typeface="ＭＳ ゴシック" pitchFamily="49" charset="-128"/>
              <a:ea typeface="ＭＳ ゴシック" pitchFamily="49" charset="-128"/>
            </a:rPr>
            <a:t>千円増加した。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また、震災復旧の財源として多額の財政調整基金を投下したため充当可能基金残高が大幅に減少したことにより分子が大幅に減少した。</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復旧事業が完了するまでは、引き続き災害復旧事業債を発行し、加えて公営住宅建設事業債の発行することから、将来負担比率の大幅な改善は見込めない。</a:t>
          </a:r>
          <a:endParaRPr kumimoji="1" lang="en-US" altLang="ja-JP" sz="1400">
            <a:solidFill>
              <a:schemeClr val="tx1"/>
            </a:solidFill>
            <a:latin typeface="ＭＳ ゴシック" pitchFamily="49" charset="-128"/>
            <a:ea typeface="ＭＳ ゴシック" pitchFamily="49" charset="-128"/>
          </a:endParaRPr>
        </a:p>
        <a:p>
          <a:r>
            <a:rPr kumimoji="1" lang="ja-JP" altLang="en-US" sz="1400">
              <a:solidFill>
                <a:schemeClr val="tx1"/>
              </a:solidFill>
              <a:latin typeface="ＭＳ ゴシック" pitchFamily="49" charset="-128"/>
              <a:ea typeface="ＭＳ ゴシック" pitchFamily="49" charset="-128"/>
            </a:rPr>
            <a:t>　今後は、将来負担を抑えるため、通常事業の抑制を図り、比率の上昇を最小限で抑えることに努める。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熊本県甲佐町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10,972
10,928
57.93
11,277,167
10,329,644
558,369
3,470,198
8,580,062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類似団体と比較すると、</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％下回っている。</a:t>
          </a:r>
          <a:endParaRPr lang="ja-JP" altLang="ja-JP">
            <a:effectLst/>
          </a:endParaRPr>
        </a:p>
        <a:p>
          <a:r>
            <a:rPr kumimoji="1" lang="ja-JP" altLang="ja-JP" sz="1100">
              <a:solidFill>
                <a:schemeClr val="dk1"/>
              </a:solidFill>
              <a:effectLst/>
              <a:latin typeface="+mn-lt"/>
              <a:ea typeface="+mn-ea"/>
              <a:cs typeface="+mn-cs"/>
            </a:rPr>
            <a:t>今後は、各種施設について、公共施設総合管理計画の個別計画を策定するなかで、耐用年数や劣化状況等を把握したうえで、長寿命化に取り組むこととしている。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42.0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48.0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51.0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54.0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57.0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4" name="テキスト ボックス 63"/>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63.0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25</xdr:row>
      <xdr:rowOff>153005</xdr:rowOff>
    </xdr:from>
    <xdr:to>
      <xdr:col>3</xdr:col>
      <xdr:colOff>1170940</xdr:colOff>
      <xdr:row>34</xdr:row>
      <xdr:rowOff>110974</xdr:rowOff>
    </xdr:to>
    <xdr:cxnSp macro="">
      <xdr:nvCxnSpPr>
        <xdr:cNvPr id="66" name="直線コネクタ 65"/>
        <xdr:cNvCxnSpPr/>
      </xdr:nvCxnSpPr>
      <xdr:spPr>
        <a:xfrm flipV="1">
          <a:off x="4760595" y="5220305"/>
          <a:ext cx="1270" cy="150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114801</xdr:rowOff>
    </xdr:from>
    <xdr:ext cx="405111" cy="259045"/>
    <xdr:sp macro="" textlink="">
      <xdr:nvSpPr>
        <xdr:cNvPr id="67" name="有形固定資産減価償却率最小値テキスト"/>
        <xdr:cNvSpPr txBox="1"/>
      </xdr:nvSpPr>
      <xdr:spPr>
        <a:xfrm>
          <a:off x="4813300" y="6725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3</xdr:col>
      <xdr:colOff>1082675</xdr:colOff>
      <xdr:row>34</xdr:row>
      <xdr:rowOff>110974</xdr:rowOff>
    </xdr:from>
    <xdr:to>
      <xdr:col>3</xdr:col>
      <xdr:colOff>1260475</xdr:colOff>
      <xdr:row>34</xdr:row>
      <xdr:rowOff>110974</xdr:rowOff>
    </xdr:to>
    <xdr:cxnSp macro="">
      <xdr:nvCxnSpPr>
        <xdr:cNvPr id="68" name="直線コネクタ 67"/>
        <xdr:cNvCxnSpPr/>
      </xdr:nvCxnSpPr>
      <xdr:spPr>
        <a:xfrm>
          <a:off x="4673600" y="672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24</xdr:row>
      <xdr:rowOff>99682</xdr:rowOff>
    </xdr:from>
    <xdr:ext cx="405111" cy="259045"/>
    <xdr:sp macro="" textlink="">
      <xdr:nvSpPr>
        <xdr:cNvPr id="69" name="有形固定資産減価償却率最大値テキスト"/>
        <xdr:cNvSpPr txBox="1"/>
      </xdr:nvSpPr>
      <xdr:spPr>
        <a:xfrm>
          <a:off x="4813300" y="499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60.4</a:t>
          </a:r>
          <a:endParaRPr kumimoji="1" lang="ja-JP" altLang="en-US" sz="1000" b="1">
            <a:latin typeface="ＭＳ Ｐゴシック"/>
          </a:endParaRPr>
        </a:p>
      </xdr:txBody>
    </xdr:sp>
    <xdr:clientData/>
  </xdr:oneCellAnchor>
  <xdr:twoCellAnchor>
    <xdr:from>
      <xdr:col>3</xdr:col>
      <xdr:colOff>1082675</xdr:colOff>
      <xdr:row>25</xdr:row>
      <xdr:rowOff>153005</xdr:rowOff>
    </xdr:from>
    <xdr:to>
      <xdr:col>3</xdr:col>
      <xdr:colOff>1260475</xdr:colOff>
      <xdr:row>25</xdr:row>
      <xdr:rowOff>153005</xdr:rowOff>
    </xdr:to>
    <xdr:cxnSp macro="">
      <xdr:nvCxnSpPr>
        <xdr:cNvPr id="70" name="直線コネクタ 69"/>
        <xdr:cNvCxnSpPr/>
      </xdr:nvCxnSpPr>
      <xdr:spPr>
        <a:xfrm>
          <a:off x="4673600" y="52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29</xdr:row>
      <xdr:rowOff>52813</xdr:rowOff>
    </xdr:from>
    <xdr:ext cx="405111" cy="259045"/>
    <xdr:sp macro="" textlink="">
      <xdr:nvSpPr>
        <xdr:cNvPr id="71" name="有形固定資産減価償却率平均値テキスト"/>
        <xdr:cNvSpPr txBox="1"/>
      </xdr:nvSpPr>
      <xdr:spPr>
        <a:xfrm>
          <a:off x="4813300" y="5805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twoCellAnchor>
    <xdr:from>
      <xdr:col>3</xdr:col>
      <xdr:colOff>1120775</xdr:colOff>
      <xdr:row>29</xdr:row>
      <xdr:rowOff>74386</xdr:rowOff>
    </xdr:from>
    <xdr:to>
      <xdr:col>3</xdr:col>
      <xdr:colOff>1222375</xdr:colOff>
      <xdr:row>30</xdr:row>
      <xdr:rowOff>4536</xdr:rowOff>
    </xdr:to>
    <xdr:sp macro="" textlink="">
      <xdr:nvSpPr>
        <xdr:cNvPr id="72" name="フローチャート : 判断 71"/>
        <xdr:cNvSpPr/>
      </xdr:nvSpPr>
      <xdr:spPr>
        <a:xfrm>
          <a:off x="47117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60778</xdr:rowOff>
    </xdr:from>
    <xdr:to>
      <xdr:col>3</xdr:col>
      <xdr:colOff>511175</xdr:colOff>
      <xdr:row>28</xdr:row>
      <xdr:rowOff>162378</xdr:rowOff>
    </xdr:to>
    <xdr:sp macro="" textlink="">
      <xdr:nvSpPr>
        <xdr:cNvPr id="73" name="フローチャート : 判断 72"/>
        <xdr:cNvSpPr/>
      </xdr:nvSpPr>
      <xdr:spPr>
        <a:xfrm>
          <a:off x="4000500" y="564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156331</xdr:rowOff>
    </xdr:from>
    <xdr:to>
      <xdr:col>3</xdr:col>
      <xdr:colOff>511175</xdr:colOff>
      <xdr:row>33</xdr:row>
      <xdr:rowOff>86481</xdr:rowOff>
    </xdr:to>
    <xdr:sp macro="" textlink="">
      <xdr:nvSpPr>
        <xdr:cNvPr id="79" name="円/楕円 78"/>
        <xdr:cNvSpPr/>
      </xdr:nvSpPr>
      <xdr:spPr>
        <a:xfrm>
          <a:off x="4000500" y="642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27</xdr:row>
      <xdr:rowOff>7455</xdr:rowOff>
    </xdr:from>
    <xdr:ext cx="405111" cy="259045"/>
    <xdr:sp macro="" textlink="">
      <xdr:nvSpPr>
        <xdr:cNvPr id="80" name="n_1aveValue有形固定資産減価償却率"/>
        <xdr:cNvSpPr txBox="1"/>
      </xdr:nvSpPr>
      <xdr:spPr>
        <a:xfrm>
          <a:off x="3836043" y="541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3</xdr:col>
      <xdr:colOff>245118</xdr:colOff>
      <xdr:row>33</xdr:row>
      <xdr:rowOff>77608</xdr:rowOff>
    </xdr:from>
    <xdr:ext cx="405111" cy="259045"/>
    <xdr:sp macro="" textlink="">
      <xdr:nvSpPr>
        <xdr:cNvPr id="81" name="n_1mainValue有形固定資産減価償却率"/>
        <xdr:cNvSpPr txBox="1"/>
      </xdr:nvSpPr>
      <xdr:spPr>
        <a:xfrm>
          <a:off x="3836043" y="651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熊本県甲佐町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10,972
10,928
57.93
11,277,167
10,329,644
558,369
3,470,198
8,580,062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162577</xdr:rowOff>
    </xdr:from>
    <xdr:ext cx="467179" cy="259045"/>
    <xdr:sp macro="" textlink="">
      <xdr:nvSpPr>
        <xdr:cNvPr id="51" name="テキスト ボックス 50"/>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158496</xdr:rowOff>
    </xdr:from>
    <xdr:to>
      <xdr:col>6</xdr:col>
      <xdr:colOff>510540</xdr:colOff>
      <xdr:row>41</xdr:row>
      <xdr:rowOff>80772</xdr:rowOff>
    </xdr:to>
    <xdr:cxnSp macro="">
      <xdr:nvCxnSpPr>
        <xdr:cNvPr id="55" name="直線コネクタ 54"/>
        <xdr:cNvCxnSpPr/>
      </xdr:nvCxnSpPr>
      <xdr:spPr>
        <a:xfrm flipV="1">
          <a:off x="4634865" y="581634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84599</xdr:rowOff>
    </xdr:from>
    <xdr:ext cx="405111" cy="259045"/>
    <xdr:sp macro="" textlink="">
      <xdr:nvSpPr>
        <xdr:cNvPr id="56" name="【道路】&#10;有形固定資産減価償却率最小値テキスト"/>
        <xdr:cNvSpPr txBox="1"/>
      </xdr:nvSpPr>
      <xdr:spPr>
        <a:xfrm>
          <a:off x="4724400" y="711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422275</xdr:colOff>
      <xdr:row>41</xdr:row>
      <xdr:rowOff>80772</xdr:rowOff>
    </xdr:from>
    <xdr:to>
      <xdr:col>6</xdr:col>
      <xdr:colOff>600075</xdr:colOff>
      <xdr:row>41</xdr:row>
      <xdr:rowOff>80772</xdr:rowOff>
    </xdr:to>
    <xdr:cxnSp macro="">
      <xdr:nvCxnSpPr>
        <xdr:cNvPr id="57" name="直線コネクタ 56"/>
        <xdr:cNvCxnSpPr/>
      </xdr:nvCxnSpPr>
      <xdr:spPr>
        <a:xfrm>
          <a:off x="4546600" y="711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105173</xdr:rowOff>
    </xdr:from>
    <xdr:ext cx="405111" cy="259045"/>
    <xdr:sp macro="" textlink="">
      <xdr:nvSpPr>
        <xdr:cNvPr id="58" name="【道路】&#10;有形固定資産減価償却率最大値テキスト"/>
        <xdr:cNvSpPr txBox="1"/>
      </xdr:nvSpPr>
      <xdr:spPr>
        <a:xfrm>
          <a:off x="4724400" y="5591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98.9</a:t>
          </a:r>
          <a:endParaRPr kumimoji="1" lang="ja-JP" altLang="en-US" sz="1000" b="1">
            <a:latin typeface="ＭＳ Ｐゴシック"/>
          </a:endParaRPr>
        </a:p>
      </xdr:txBody>
    </xdr:sp>
    <xdr:clientData/>
  </xdr:oneCellAnchor>
  <xdr:twoCellAnchor>
    <xdr:from>
      <xdr:col>6</xdr:col>
      <xdr:colOff>422275</xdr:colOff>
      <xdr:row>33</xdr:row>
      <xdr:rowOff>158496</xdr:rowOff>
    </xdr:from>
    <xdr:to>
      <xdr:col>6</xdr:col>
      <xdr:colOff>600075</xdr:colOff>
      <xdr:row>33</xdr:row>
      <xdr:rowOff>158496</xdr:rowOff>
    </xdr:to>
    <xdr:cxnSp macro="">
      <xdr:nvCxnSpPr>
        <xdr:cNvPr id="59" name="直線コネクタ 58"/>
        <xdr:cNvCxnSpPr/>
      </xdr:nvCxnSpPr>
      <xdr:spPr>
        <a:xfrm>
          <a:off x="4546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12971</xdr:rowOff>
    </xdr:from>
    <xdr:ext cx="405111" cy="259045"/>
    <xdr:sp macro="" textlink="">
      <xdr:nvSpPr>
        <xdr:cNvPr id="60" name="【道路】&#10;有形固定資産減価償却率平均値テキスト"/>
        <xdr:cNvSpPr txBox="1"/>
      </xdr:nvSpPr>
      <xdr:spPr>
        <a:xfrm>
          <a:off x="47244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34544</xdr:rowOff>
    </xdr:from>
    <xdr:to>
      <xdr:col>6</xdr:col>
      <xdr:colOff>561975</xdr:colOff>
      <xdr:row>39</xdr:row>
      <xdr:rowOff>136144</xdr:rowOff>
    </xdr:to>
    <xdr:sp macro="" textlink="">
      <xdr:nvSpPr>
        <xdr:cNvPr id="61" name="フローチャート : 判断 60"/>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39</xdr:row>
      <xdr:rowOff>116840</xdr:rowOff>
    </xdr:from>
    <xdr:to>
      <xdr:col>5</xdr:col>
      <xdr:colOff>409575</xdr:colOff>
      <xdr:row>40</xdr:row>
      <xdr:rowOff>46990</xdr:rowOff>
    </xdr:to>
    <xdr:sp macro="" textlink="">
      <xdr:nvSpPr>
        <xdr:cNvPr id="62" name="フローチャート : 判断 61"/>
        <xdr:cNvSpPr/>
      </xdr:nvSpPr>
      <xdr:spPr>
        <a:xfrm>
          <a:off x="3746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107696</xdr:rowOff>
    </xdr:from>
    <xdr:to>
      <xdr:col>5</xdr:col>
      <xdr:colOff>409575</xdr:colOff>
      <xdr:row>42</xdr:row>
      <xdr:rowOff>37846</xdr:rowOff>
    </xdr:to>
    <xdr:sp macro="" textlink="">
      <xdr:nvSpPr>
        <xdr:cNvPr id="68" name="円/楕円 67"/>
        <xdr:cNvSpPr/>
      </xdr:nvSpPr>
      <xdr:spPr>
        <a:xfrm>
          <a:off x="3746500" y="71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63517</xdr:rowOff>
    </xdr:from>
    <xdr:ext cx="405111" cy="259045"/>
    <xdr:sp macro="" textlink="">
      <xdr:nvSpPr>
        <xdr:cNvPr id="69" name="n_1aveValue【道路】&#10;有形固定資産減価償却率"/>
        <xdr:cNvSpPr txBox="1"/>
      </xdr:nvSpPr>
      <xdr:spPr>
        <a:xfrm>
          <a:off x="3582043" y="657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28973</xdr:rowOff>
    </xdr:from>
    <xdr:ext cx="405111" cy="259045"/>
    <xdr:sp macro="" textlink="">
      <xdr:nvSpPr>
        <xdr:cNvPr id="70" name="n_1mainValue【道路】&#10;有形固定資産減価償却率"/>
        <xdr:cNvSpPr txBox="1"/>
      </xdr:nvSpPr>
      <xdr:spPr>
        <a:xfrm>
          <a:off x="3582043" y="722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9" name="テキスト ボックス 7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81" name="直線コネクタ 8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2" name="テキスト ボックス 8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3" name="直線コネクタ 8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4" name="テキスト ボックス 8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5" name="直線コネクタ 8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6" name="テキスト ボックス 8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7" name="直線コネクタ 8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8" name="テキスト ボックス 8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9" name="直線コネクタ 8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0" name="テキスト ボックス 8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35</xdr:row>
      <xdr:rowOff>26365</xdr:rowOff>
    </xdr:from>
    <xdr:to>
      <xdr:col>15</xdr:col>
      <xdr:colOff>180340</xdr:colOff>
      <xdr:row>40</xdr:row>
      <xdr:rowOff>54437</xdr:rowOff>
    </xdr:to>
    <xdr:cxnSp macro="">
      <xdr:nvCxnSpPr>
        <xdr:cNvPr id="92" name="直線コネクタ 91"/>
        <xdr:cNvCxnSpPr/>
      </xdr:nvCxnSpPr>
      <xdr:spPr>
        <a:xfrm flipV="1">
          <a:off x="10476865" y="6027115"/>
          <a:ext cx="0" cy="885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58264</xdr:rowOff>
    </xdr:from>
    <xdr:ext cx="469744" cy="259045"/>
    <xdr:sp macro="" textlink="">
      <xdr:nvSpPr>
        <xdr:cNvPr id="93" name="【道路】&#10;一人当たり延長最小値テキスト"/>
        <xdr:cNvSpPr txBox="1"/>
      </xdr:nvSpPr>
      <xdr:spPr>
        <a:xfrm>
          <a:off x="10566400" y="69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5.476</a:t>
          </a:r>
          <a:endParaRPr kumimoji="1" lang="ja-JP" altLang="en-US" sz="1000" b="1">
            <a:latin typeface="ＭＳ Ｐゴシック"/>
          </a:endParaRPr>
        </a:p>
      </xdr:txBody>
    </xdr:sp>
    <xdr:clientData/>
  </xdr:oneCellAnchor>
  <xdr:twoCellAnchor>
    <xdr:from>
      <xdr:col>15</xdr:col>
      <xdr:colOff>92075</xdr:colOff>
      <xdr:row>40</xdr:row>
      <xdr:rowOff>54437</xdr:rowOff>
    </xdr:from>
    <xdr:to>
      <xdr:col>15</xdr:col>
      <xdr:colOff>269875</xdr:colOff>
      <xdr:row>40</xdr:row>
      <xdr:rowOff>54437</xdr:rowOff>
    </xdr:to>
    <xdr:cxnSp macro="">
      <xdr:nvCxnSpPr>
        <xdr:cNvPr id="94" name="直線コネクタ 93"/>
        <xdr:cNvCxnSpPr/>
      </xdr:nvCxnSpPr>
      <xdr:spPr>
        <a:xfrm>
          <a:off x="10388600" y="691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33</xdr:row>
      <xdr:rowOff>144492</xdr:rowOff>
    </xdr:from>
    <xdr:ext cx="534377" cy="259045"/>
    <xdr:sp macro="" textlink="">
      <xdr:nvSpPr>
        <xdr:cNvPr id="95" name="【道路】&#10;一人当たり延長最大値テキスト"/>
        <xdr:cNvSpPr txBox="1"/>
      </xdr:nvSpPr>
      <xdr:spPr>
        <a:xfrm>
          <a:off x="10566400" y="58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24.840</a:t>
          </a:r>
          <a:endParaRPr kumimoji="1" lang="ja-JP" altLang="en-US" sz="1000" b="1">
            <a:latin typeface="ＭＳ Ｐゴシック"/>
          </a:endParaRPr>
        </a:p>
      </xdr:txBody>
    </xdr:sp>
    <xdr:clientData/>
  </xdr:oneCellAnchor>
  <xdr:twoCellAnchor>
    <xdr:from>
      <xdr:col>15</xdr:col>
      <xdr:colOff>92075</xdr:colOff>
      <xdr:row>35</xdr:row>
      <xdr:rowOff>26365</xdr:rowOff>
    </xdr:from>
    <xdr:to>
      <xdr:col>15</xdr:col>
      <xdr:colOff>269875</xdr:colOff>
      <xdr:row>35</xdr:row>
      <xdr:rowOff>26365</xdr:rowOff>
    </xdr:to>
    <xdr:cxnSp macro="">
      <xdr:nvCxnSpPr>
        <xdr:cNvPr id="96" name="直線コネクタ 95"/>
        <xdr:cNvCxnSpPr/>
      </xdr:nvCxnSpPr>
      <xdr:spPr>
        <a:xfrm>
          <a:off x="10388600" y="6027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107154</xdr:rowOff>
    </xdr:from>
    <xdr:ext cx="534377" cy="259045"/>
    <xdr:sp macro="" textlink="">
      <xdr:nvSpPr>
        <xdr:cNvPr id="97" name="【道路】&#10;一人当たり延長平均値テキスト"/>
        <xdr:cNvSpPr txBox="1"/>
      </xdr:nvSpPr>
      <xdr:spPr>
        <a:xfrm>
          <a:off x="10566400" y="627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17.740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128727</xdr:rowOff>
    </xdr:from>
    <xdr:to>
      <xdr:col>15</xdr:col>
      <xdr:colOff>231775</xdr:colOff>
      <xdr:row>37</xdr:row>
      <xdr:rowOff>58877</xdr:rowOff>
    </xdr:to>
    <xdr:sp macro="" textlink="">
      <xdr:nvSpPr>
        <xdr:cNvPr id="98" name="フローチャート : 判断 97"/>
        <xdr:cNvSpPr/>
      </xdr:nvSpPr>
      <xdr:spPr>
        <a:xfrm>
          <a:off x="10426700" y="63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34</xdr:row>
      <xdr:rowOff>116429</xdr:rowOff>
    </xdr:from>
    <xdr:to>
      <xdr:col>14</xdr:col>
      <xdr:colOff>79375</xdr:colOff>
      <xdr:row>35</xdr:row>
      <xdr:rowOff>46579</xdr:rowOff>
    </xdr:to>
    <xdr:sp macro="" textlink="">
      <xdr:nvSpPr>
        <xdr:cNvPr id="99" name="フローチャート : 判断 98"/>
        <xdr:cNvSpPr/>
      </xdr:nvSpPr>
      <xdr:spPr>
        <a:xfrm>
          <a:off x="9588500" y="594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0" name="テキスト ボックス 9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1" name="テキスト ボックス 10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2" name="テキスト ボックス 10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3" name="テキスト ボックス 10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4" name="テキスト ボックス 10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159726</xdr:rowOff>
    </xdr:from>
    <xdr:to>
      <xdr:col>14</xdr:col>
      <xdr:colOff>79375</xdr:colOff>
      <xdr:row>37</xdr:row>
      <xdr:rowOff>89876</xdr:rowOff>
    </xdr:to>
    <xdr:sp macro="" textlink="">
      <xdr:nvSpPr>
        <xdr:cNvPr id="105" name="円/楕円 104"/>
        <xdr:cNvSpPr/>
      </xdr:nvSpPr>
      <xdr:spPr>
        <a:xfrm>
          <a:off x="9588500" y="63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33</xdr:row>
      <xdr:rowOff>63106</xdr:rowOff>
    </xdr:from>
    <xdr:ext cx="534377" cy="259045"/>
    <xdr:sp macro="" textlink="">
      <xdr:nvSpPr>
        <xdr:cNvPr id="106" name="n_1aveValue【道路】&#10;一人当たり延長"/>
        <xdr:cNvSpPr txBox="1"/>
      </xdr:nvSpPr>
      <xdr:spPr>
        <a:xfrm>
          <a:off x="9359410" y="572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25.509</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81003</xdr:rowOff>
    </xdr:from>
    <xdr:ext cx="534377" cy="259045"/>
    <xdr:sp macro="" textlink="">
      <xdr:nvSpPr>
        <xdr:cNvPr id="107" name="n_1mainValue【道路】&#10;一人当たり延長"/>
        <xdr:cNvSpPr txBox="1"/>
      </xdr:nvSpPr>
      <xdr:spPr>
        <a:xfrm>
          <a:off x="9359410" y="642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17.062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8" name="正方形/長方形 10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9" name="正方形/長方形 10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0" name="正方形/長方形 10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1" name="正方形/長方形 11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2" name="正方形/長方形 11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3" name="正方形/長方形 11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4" name="正方形/長方形 11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5" name="正方形/長方形 11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6" name="テキスト ボックス 11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7" name="直線コネクタ 11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18" name="テキスト ボックス 11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19" name="直線コネクタ 118"/>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0" name="テキスト ボックス 119"/>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1" name="直線コネクタ 120"/>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2" name="テキスト ボックス 121"/>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3" name="直線コネクタ 122"/>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4" name="テキスト ボックス 123"/>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5" name="直線コネクタ 124"/>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6" name="テキスト ボックス 125"/>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28" name="テキスト ボックス 12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125730</xdr:rowOff>
    </xdr:from>
    <xdr:to>
      <xdr:col>6</xdr:col>
      <xdr:colOff>510540</xdr:colOff>
      <xdr:row>64</xdr:row>
      <xdr:rowOff>68580</xdr:rowOff>
    </xdr:to>
    <xdr:cxnSp macro="">
      <xdr:nvCxnSpPr>
        <xdr:cNvPr id="130" name="直線コネクタ 129"/>
        <xdr:cNvCxnSpPr/>
      </xdr:nvCxnSpPr>
      <xdr:spPr>
        <a:xfrm flipV="1">
          <a:off x="4634865" y="95554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72407</xdr:rowOff>
    </xdr:from>
    <xdr:ext cx="405111" cy="259045"/>
    <xdr:sp macro="" textlink="">
      <xdr:nvSpPr>
        <xdr:cNvPr id="131" name="【橋りょう・トンネル】&#10;有形固定資産減価償却率最小値テキスト"/>
        <xdr:cNvSpPr txBox="1"/>
      </xdr:nvSpPr>
      <xdr:spPr>
        <a:xfrm>
          <a:off x="47244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6</xdr:col>
      <xdr:colOff>422275</xdr:colOff>
      <xdr:row>64</xdr:row>
      <xdr:rowOff>68580</xdr:rowOff>
    </xdr:from>
    <xdr:to>
      <xdr:col>6</xdr:col>
      <xdr:colOff>600075</xdr:colOff>
      <xdr:row>64</xdr:row>
      <xdr:rowOff>68580</xdr:rowOff>
    </xdr:to>
    <xdr:cxnSp macro="">
      <xdr:nvCxnSpPr>
        <xdr:cNvPr id="132" name="直線コネクタ 131"/>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72407</xdr:rowOff>
    </xdr:from>
    <xdr:ext cx="405111" cy="259045"/>
    <xdr:sp macro="" textlink="">
      <xdr:nvSpPr>
        <xdr:cNvPr id="133" name="【橋りょう・トンネル】&#10;有形固定資産減価償却率最大値テキスト"/>
        <xdr:cNvSpPr txBox="1"/>
      </xdr:nvSpPr>
      <xdr:spPr>
        <a:xfrm>
          <a:off x="47244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55</xdr:row>
      <xdr:rowOff>125730</xdr:rowOff>
    </xdr:from>
    <xdr:to>
      <xdr:col>6</xdr:col>
      <xdr:colOff>600075</xdr:colOff>
      <xdr:row>55</xdr:row>
      <xdr:rowOff>125730</xdr:rowOff>
    </xdr:to>
    <xdr:cxnSp macro="">
      <xdr:nvCxnSpPr>
        <xdr:cNvPr id="134" name="直線コネクタ 133"/>
        <xdr:cNvCxnSpPr/>
      </xdr:nvCxnSpPr>
      <xdr:spPr>
        <a:xfrm>
          <a:off x="4546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71645</xdr:rowOff>
    </xdr:from>
    <xdr:ext cx="405111" cy="259045"/>
    <xdr:sp macro="" textlink="">
      <xdr:nvSpPr>
        <xdr:cNvPr id="135" name="【橋りょう・トンネル】&#10;有形固定資産減価償却率平均値テキスト"/>
        <xdr:cNvSpPr txBox="1"/>
      </xdr:nvSpPr>
      <xdr:spPr>
        <a:xfrm>
          <a:off x="4724400" y="10358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93218</xdr:rowOff>
    </xdr:from>
    <xdr:to>
      <xdr:col>6</xdr:col>
      <xdr:colOff>561975</xdr:colOff>
      <xdr:row>61</xdr:row>
      <xdr:rowOff>23368</xdr:rowOff>
    </xdr:to>
    <xdr:sp macro="" textlink="">
      <xdr:nvSpPr>
        <xdr:cNvPr id="136" name="フローチャート : 判断 135"/>
        <xdr:cNvSpPr/>
      </xdr:nvSpPr>
      <xdr:spPr>
        <a:xfrm>
          <a:off x="4584700" y="1038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138938</xdr:rowOff>
    </xdr:from>
    <xdr:to>
      <xdr:col>5</xdr:col>
      <xdr:colOff>409575</xdr:colOff>
      <xdr:row>59</xdr:row>
      <xdr:rowOff>69088</xdr:rowOff>
    </xdr:to>
    <xdr:sp macro="" textlink="">
      <xdr:nvSpPr>
        <xdr:cNvPr id="137" name="フローチャート : 判断 136"/>
        <xdr:cNvSpPr/>
      </xdr:nvSpPr>
      <xdr:spPr>
        <a:xfrm>
          <a:off x="3746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84074</xdr:rowOff>
    </xdr:from>
    <xdr:to>
      <xdr:col>5</xdr:col>
      <xdr:colOff>409575</xdr:colOff>
      <xdr:row>60</xdr:row>
      <xdr:rowOff>14224</xdr:rowOff>
    </xdr:to>
    <xdr:sp macro="" textlink="">
      <xdr:nvSpPr>
        <xdr:cNvPr id="143" name="円/楕円 142"/>
        <xdr:cNvSpPr/>
      </xdr:nvSpPr>
      <xdr:spPr>
        <a:xfrm>
          <a:off x="3746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85615</xdr:rowOff>
    </xdr:from>
    <xdr:ext cx="405111" cy="259045"/>
    <xdr:sp macro="" textlink="">
      <xdr:nvSpPr>
        <xdr:cNvPr id="144" name="n_1aveValue【橋りょう・トンネル】&#10;有形固定資産減価償却率"/>
        <xdr:cNvSpPr txBox="1"/>
      </xdr:nvSpPr>
      <xdr:spPr>
        <a:xfrm>
          <a:off x="3582043" y="98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5351</xdr:rowOff>
    </xdr:from>
    <xdr:ext cx="405111" cy="259045"/>
    <xdr:sp macro="" textlink="">
      <xdr:nvSpPr>
        <xdr:cNvPr id="145" name="n_1mainValue【橋りょう・トンネル】&#10;有形固定資産減価償却率"/>
        <xdr:cNvSpPr txBox="1"/>
      </xdr:nvSpPr>
      <xdr:spPr>
        <a:xfrm>
          <a:off x="3582043" y="1029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54,490</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56" name="直線コネクタ 15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159855</xdr:rowOff>
    </xdr:from>
    <xdr:ext cx="248786" cy="259045"/>
    <xdr:sp macro="" textlink="">
      <xdr:nvSpPr>
        <xdr:cNvPr id="157" name="テキスト ボックス 15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58" name="直線コネクタ 15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62</xdr:row>
      <xdr:rowOff>4734</xdr:rowOff>
    </xdr:from>
    <xdr:ext cx="595419" cy="259045"/>
    <xdr:sp macro="" textlink="">
      <xdr:nvSpPr>
        <xdr:cNvPr id="159" name="テキスト ボックス 15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0" name="直線コネクタ 15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60</xdr:row>
      <xdr:rowOff>21062</xdr:rowOff>
    </xdr:from>
    <xdr:ext cx="595419" cy="259045"/>
    <xdr:sp macro="" textlink="">
      <xdr:nvSpPr>
        <xdr:cNvPr id="161" name="テキスト ボックス 16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62" name="直線コネクタ 16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58</xdr:row>
      <xdr:rowOff>37392</xdr:rowOff>
    </xdr:from>
    <xdr:ext cx="595419" cy="259045"/>
    <xdr:sp macro="" textlink="">
      <xdr:nvSpPr>
        <xdr:cNvPr id="163" name="テキスト ボックス 16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64" name="直線コネクタ 16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53720</xdr:rowOff>
    </xdr:from>
    <xdr:ext cx="595419" cy="259045"/>
    <xdr:sp macro="" textlink="">
      <xdr:nvSpPr>
        <xdr:cNvPr id="165" name="テキスト ボックス 16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66" name="直線コネクタ 16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70049</xdr:rowOff>
    </xdr:from>
    <xdr:ext cx="685572" cy="259045"/>
    <xdr:sp macro="" textlink="">
      <xdr:nvSpPr>
        <xdr:cNvPr id="167" name="テキスト ボックス 16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103725</xdr:rowOff>
    </xdr:from>
    <xdr:to>
      <xdr:col>15</xdr:col>
      <xdr:colOff>180340</xdr:colOff>
      <xdr:row>63</xdr:row>
      <xdr:rowOff>170021</xdr:rowOff>
    </xdr:to>
    <xdr:cxnSp macro="">
      <xdr:nvCxnSpPr>
        <xdr:cNvPr id="171" name="直線コネクタ 170"/>
        <xdr:cNvCxnSpPr/>
      </xdr:nvCxnSpPr>
      <xdr:spPr>
        <a:xfrm flipV="1">
          <a:off x="10476865" y="9533475"/>
          <a:ext cx="0" cy="143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2398</xdr:rowOff>
    </xdr:from>
    <xdr:ext cx="534377" cy="259045"/>
    <xdr:sp macro="" textlink="">
      <xdr:nvSpPr>
        <xdr:cNvPr id="172" name="【橋りょう・トンネル】&#10;一人当たり有形固定資産（償却資産）額最小値テキスト"/>
        <xdr:cNvSpPr txBox="1"/>
      </xdr:nvSpPr>
      <xdr:spPr>
        <a:xfrm>
          <a:off x="10566400" y="1097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80,875</a:t>
          </a:r>
          <a:endParaRPr kumimoji="1" lang="ja-JP" altLang="en-US" sz="1000" b="1">
            <a:latin typeface="ＭＳ Ｐゴシック"/>
          </a:endParaRPr>
        </a:p>
      </xdr:txBody>
    </xdr:sp>
    <xdr:clientData/>
  </xdr:oneCellAnchor>
  <xdr:twoCellAnchor>
    <xdr:from>
      <xdr:col>15</xdr:col>
      <xdr:colOff>92075</xdr:colOff>
      <xdr:row>63</xdr:row>
      <xdr:rowOff>170021</xdr:rowOff>
    </xdr:from>
    <xdr:to>
      <xdr:col>15</xdr:col>
      <xdr:colOff>269875</xdr:colOff>
      <xdr:row>63</xdr:row>
      <xdr:rowOff>170021</xdr:rowOff>
    </xdr:to>
    <xdr:cxnSp macro="">
      <xdr:nvCxnSpPr>
        <xdr:cNvPr id="173" name="直線コネクタ 172"/>
        <xdr:cNvCxnSpPr/>
      </xdr:nvCxnSpPr>
      <xdr:spPr>
        <a:xfrm>
          <a:off x="10388600" y="109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50402</xdr:rowOff>
    </xdr:from>
    <xdr:ext cx="599010" cy="259045"/>
    <xdr:sp macro="" textlink="">
      <xdr:nvSpPr>
        <xdr:cNvPr id="174" name="【橋りょう・トンネル】&#10;一人当たり有形固定資産（償却資産）額最大値テキスト"/>
        <xdr:cNvSpPr txBox="1"/>
      </xdr:nvSpPr>
      <xdr:spPr>
        <a:xfrm>
          <a:off x="10566400" y="930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961,476</a:t>
          </a:r>
          <a:endParaRPr kumimoji="1" lang="ja-JP" altLang="en-US" sz="1000" b="1">
            <a:latin typeface="ＭＳ Ｐゴシック"/>
          </a:endParaRPr>
        </a:p>
      </xdr:txBody>
    </xdr:sp>
    <xdr:clientData/>
  </xdr:oneCellAnchor>
  <xdr:twoCellAnchor>
    <xdr:from>
      <xdr:col>15</xdr:col>
      <xdr:colOff>92075</xdr:colOff>
      <xdr:row>55</xdr:row>
      <xdr:rowOff>103725</xdr:rowOff>
    </xdr:from>
    <xdr:to>
      <xdr:col>15</xdr:col>
      <xdr:colOff>269875</xdr:colOff>
      <xdr:row>55</xdr:row>
      <xdr:rowOff>103725</xdr:rowOff>
    </xdr:to>
    <xdr:cxnSp macro="">
      <xdr:nvCxnSpPr>
        <xdr:cNvPr id="175" name="直線コネクタ 174"/>
        <xdr:cNvCxnSpPr/>
      </xdr:nvCxnSpPr>
      <xdr:spPr>
        <a:xfrm>
          <a:off x="10388600" y="9533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160414</xdr:rowOff>
    </xdr:from>
    <xdr:ext cx="599010" cy="259045"/>
    <xdr:sp macro="" textlink="">
      <xdr:nvSpPr>
        <xdr:cNvPr id="176" name="【橋りょう・トンネル】&#10;一人当たり有形固定資産（償却資産）額平均値テキスト"/>
        <xdr:cNvSpPr txBox="1"/>
      </xdr:nvSpPr>
      <xdr:spPr>
        <a:xfrm>
          <a:off x="10566400" y="10618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252,436</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10537</xdr:rowOff>
    </xdr:from>
    <xdr:to>
      <xdr:col>15</xdr:col>
      <xdr:colOff>231775</xdr:colOff>
      <xdr:row>62</xdr:row>
      <xdr:rowOff>112137</xdr:rowOff>
    </xdr:to>
    <xdr:sp macro="" textlink="">
      <xdr:nvSpPr>
        <xdr:cNvPr id="177" name="フローチャート : 判断 176"/>
        <xdr:cNvSpPr/>
      </xdr:nvSpPr>
      <xdr:spPr>
        <a:xfrm>
          <a:off x="10426700" y="1064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117799</xdr:rowOff>
    </xdr:from>
    <xdr:to>
      <xdr:col>14</xdr:col>
      <xdr:colOff>79375</xdr:colOff>
      <xdr:row>62</xdr:row>
      <xdr:rowOff>47949</xdr:rowOff>
    </xdr:to>
    <xdr:sp macro="" textlink="">
      <xdr:nvSpPr>
        <xdr:cNvPr id="178" name="フローチャート : 判断 177"/>
        <xdr:cNvSpPr/>
      </xdr:nvSpPr>
      <xdr:spPr>
        <a:xfrm>
          <a:off x="9588500" y="105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64</xdr:row>
      <xdr:rowOff>59278</xdr:rowOff>
    </xdr:from>
    <xdr:to>
      <xdr:col>14</xdr:col>
      <xdr:colOff>79375</xdr:colOff>
      <xdr:row>64</xdr:row>
      <xdr:rowOff>160878</xdr:rowOff>
    </xdr:to>
    <xdr:sp macro="" textlink="">
      <xdr:nvSpPr>
        <xdr:cNvPr id="184" name="円/楕円 183"/>
        <xdr:cNvSpPr/>
      </xdr:nvSpPr>
      <xdr:spPr>
        <a:xfrm>
          <a:off x="9588500" y="1103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64476</xdr:rowOff>
    </xdr:from>
    <xdr:ext cx="599010" cy="259045"/>
    <xdr:sp macro="" textlink="">
      <xdr:nvSpPr>
        <xdr:cNvPr id="185" name="n_1aveValue【橋りょう・トンネル】&#10;一人当たり有形固定資産（償却資産）額"/>
        <xdr:cNvSpPr txBox="1"/>
      </xdr:nvSpPr>
      <xdr:spPr>
        <a:xfrm>
          <a:off x="9327094" y="103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291,746</a:t>
          </a:r>
          <a:endParaRPr kumimoji="1" lang="ja-JP" altLang="en-US" sz="1000" b="1">
            <a:solidFill>
              <a:srgbClr val="000080"/>
            </a:solidFill>
            <a:latin typeface="ＭＳ Ｐゴシック"/>
          </a:endParaRPr>
        </a:p>
      </xdr:txBody>
    </xdr:sp>
    <xdr:clientData/>
  </xdr:oneCellAnchor>
  <xdr:oneCellAnchor>
    <xdr:from>
      <xdr:col>13</xdr:col>
      <xdr:colOff>434486</xdr:colOff>
      <xdr:row>64</xdr:row>
      <xdr:rowOff>152005</xdr:rowOff>
    </xdr:from>
    <xdr:ext cx="534377" cy="259045"/>
    <xdr:sp macro="" textlink="">
      <xdr:nvSpPr>
        <xdr:cNvPr id="186" name="n_1mainValue【橋りょう・トンネル】&#10;一人当たり有形固定資産（償却資産）額"/>
        <xdr:cNvSpPr txBox="1"/>
      </xdr:nvSpPr>
      <xdr:spPr>
        <a:xfrm>
          <a:off x="9359411" y="1112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12,586</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97" name="テキスト ボックス 19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98" name="直線コネクタ 19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99" name="テキスト ボックス 19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0" name="直線コネクタ 19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1" name="テキスト ボックス 20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2" name="直線コネクタ 20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3" name="テキスト ボックス 20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4" name="直線コネクタ 20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5" name="テキスト ボックス 20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6" name="直線コネクタ 20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07" name="テキスト ボックス 20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8" name="直線コネクタ 20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9" name="テキスト ボックス 20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167639</xdr:rowOff>
    </xdr:from>
    <xdr:to>
      <xdr:col>6</xdr:col>
      <xdr:colOff>510540</xdr:colOff>
      <xdr:row>86</xdr:row>
      <xdr:rowOff>55245</xdr:rowOff>
    </xdr:to>
    <xdr:cxnSp macro="">
      <xdr:nvCxnSpPr>
        <xdr:cNvPr id="211" name="直線コネクタ 210"/>
        <xdr:cNvCxnSpPr/>
      </xdr:nvCxnSpPr>
      <xdr:spPr>
        <a:xfrm flipV="1">
          <a:off x="4634865" y="13369289"/>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59072</xdr:rowOff>
    </xdr:from>
    <xdr:ext cx="405111" cy="259045"/>
    <xdr:sp macro="" textlink="">
      <xdr:nvSpPr>
        <xdr:cNvPr id="212" name="【公営住宅】&#10;有形固定資産減価償却率最小値テキスト"/>
        <xdr:cNvSpPr txBox="1"/>
      </xdr:nvSpPr>
      <xdr:spPr>
        <a:xfrm>
          <a:off x="47244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a:t>
          </a:r>
          <a:endParaRPr kumimoji="1" lang="ja-JP" altLang="en-US" sz="1000" b="1">
            <a:latin typeface="ＭＳ Ｐゴシック"/>
          </a:endParaRPr>
        </a:p>
      </xdr:txBody>
    </xdr:sp>
    <xdr:clientData/>
  </xdr:oneCellAnchor>
  <xdr:twoCellAnchor>
    <xdr:from>
      <xdr:col>6</xdr:col>
      <xdr:colOff>422275</xdr:colOff>
      <xdr:row>86</xdr:row>
      <xdr:rowOff>55245</xdr:rowOff>
    </xdr:from>
    <xdr:to>
      <xdr:col>6</xdr:col>
      <xdr:colOff>600075</xdr:colOff>
      <xdr:row>86</xdr:row>
      <xdr:rowOff>55245</xdr:rowOff>
    </xdr:to>
    <xdr:cxnSp macro="">
      <xdr:nvCxnSpPr>
        <xdr:cNvPr id="213" name="直線コネクタ 212"/>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114316</xdr:rowOff>
    </xdr:from>
    <xdr:ext cx="405111" cy="259045"/>
    <xdr:sp macro="" textlink="">
      <xdr:nvSpPr>
        <xdr:cNvPr id="214" name="【公営住宅】&#10;有形固定資産減価償却率最大値テキスト"/>
        <xdr:cNvSpPr txBox="1"/>
      </xdr:nvSpPr>
      <xdr:spPr>
        <a:xfrm>
          <a:off x="47244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6</xdr:col>
      <xdr:colOff>422275</xdr:colOff>
      <xdr:row>77</xdr:row>
      <xdr:rowOff>167639</xdr:rowOff>
    </xdr:from>
    <xdr:to>
      <xdr:col>6</xdr:col>
      <xdr:colOff>600075</xdr:colOff>
      <xdr:row>77</xdr:row>
      <xdr:rowOff>167639</xdr:rowOff>
    </xdr:to>
    <xdr:cxnSp macro="">
      <xdr:nvCxnSpPr>
        <xdr:cNvPr id="215" name="直線コネクタ 214"/>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120032</xdr:rowOff>
    </xdr:from>
    <xdr:ext cx="405111" cy="259045"/>
    <xdr:sp macro="" textlink="">
      <xdr:nvSpPr>
        <xdr:cNvPr id="216" name="【公営住宅】&#10;有形固定資産減価償却率平均値テキスト"/>
        <xdr:cNvSpPr txBox="1"/>
      </xdr:nvSpPr>
      <xdr:spPr>
        <a:xfrm>
          <a:off x="4724400" y="14178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141605</xdr:rowOff>
    </xdr:from>
    <xdr:to>
      <xdr:col>6</xdr:col>
      <xdr:colOff>561975</xdr:colOff>
      <xdr:row>83</xdr:row>
      <xdr:rowOff>71755</xdr:rowOff>
    </xdr:to>
    <xdr:sp macro="" textlink="">
      <xdr:nvSpPr>
        <xdr:cNvPr id="217" name="フローチャート : 判断 216"/>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168275</xdr:rowOff>
    </xdr:from>
    <xdr:to>
      <xdr:col>5</xdr:col>
      <xdr:colOff>409575</xdr:colOff>
      <xdr:row>82</xdr:row>
      <xdr:rowOff>98425</xdr:rowOff>
    </xdr:to>
    <xdr:sp macro="" textlink="">
      <xdr:nvSpPr>
        <xdr:cNvPr id="218" name="フローチャート : 判断 217"/>
        <xdr:cNvSpPr/>
      </xdr:nvSpPr>
      <xdr:spPr>
        <a:xfrm>
          <a:off x="3746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9" name="テキスト ボックス 21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0" name="テキスト ボックス 21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1" name="テキスト ボックス 22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2" name="テキスト ボックス 22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3" name="テキスト ボックス 22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149225</xdr:rowOff>
    </xdr:from>
    <xdr:to>
      <xdr:col>5</xdr:col>
      <xdr:colOff>409575</xdr:colOff>
      <xdr:row>84</xdr:row>
      <xdr:rowOff>79375</xdr:rowOff>
    </xdr:to>
    <xdr:sp macro="" textlink="">
      <xdr:nvSpPr>
        <xdr:cNvPr id="224" name="円/楕円 223"/>
        <xdr:cNvSpPr/>
      </xdr:nvSpPr>
      <xdr:spPr>
        <a:xfrm>
          <a:off x="3746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114952</xdr:rowOff>
    </xdr:from>
    <xdr:ext cx="405111" cy="259045"/>
    <xdr:sp macro="" textlink="">
      <xdr:nvSpPr>
        <xdr:cNvPr id="225" name="n_1aveValue【公営住宅】&#10;有形固定資産減価償却率"/>
        <xdr:cNvSpPr txBox="1"/>
      </xdr:nvSpPr>
      <xdr:spPr>
        <a:xfrm>
          <a:off x="3582043"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oneCellAnchor>
    <xdr:from>
      <xdr:col>5</xdr:col>
      <xdr:colOff>143518</xdr:colOff>
      <xdr:row>84</xdr:row>
      <xdr:rowOff>70502</xdr:rowOff>
    </xdr:from>
    <xdr:ext cx="405111" cy="259045"/>
    <xdr:sp macro="" textlink="">
      <xdr:nvSpPr>
        <xdr:cNvPr id="226" name="n_1mainValue【公営住宅】&#10;有形固定資産減価償却率"/>
        <xdr:cNvSpPr txBox="1"/>
      </xdr:nvSpPr>
      <xdr:spPr>
        <a:xfrm>
          <a:off x="3582043"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42.5</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7" name="正方形/長方形 2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8" name="正方形/長方形 22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9" name="正方形/長方形 22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0" name="正方形/長方形 22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1" name="正方形/長方形 23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2" name="正方形/長方形 23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3" name="正方形/長方形 23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4" name="正方形/長方形 23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5" name="テキスト ボックス 23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6" name="直線コネクタ 23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7" name="直線コネクタ 23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8" name="テキスト ボックス 23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9" name="直線コネクタ 23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0" name="テキスト ボックス 23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1" name="直線コネクタ 24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2" name="テキスト ボックス 24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3" name="直線コネクタ 24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4" name="テキスト ボックス 24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5" name="直線コネクタ 2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6" name="テキスト ボックス 2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121310</xdr:rowOff>
    </xdr:from>
    <xdr:to>
      <xdr:col>15</xdr:col>
      <xdr:colOff>180340</xdr:colOff>
      <xdr:row>86</xdr:row>
      <xdr:rowOff>609</xdr:rowOff>
    </xdr:to>
    <xdr:cxnSp macro="">
      <xdr:nvCxnSpPr>
        <xdr:cNvPr id="248" name="直線コネクタ 247"/>
        <xdr:cNvCxnSpPr/>
      </xdr:nvCxnSpPr>
      <xdr:spPr>
        <a:xfrm flipV="1">
          <a:off x="10476865" y="13494410"/>
          <a:ext cx="0" cy="1250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4436</xdr:rowOff>
    </xdr:from>
    <xdr:ext cx="469744" cy="259045"/>
    <xdr:sp macro="" textlink="">
      <xdr:nvSpPr>
        <xdr:cNvPr id="249" name="【公営住宅】&#10;一人当たり面積最小値テキスト"/>
        <xdr:cNvSpPr txBox="1"/>
      </xdr:nvSpPr>
      <xdr:spPr>
        <a:xfrm>
          <a:off x="10566400"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0.082</a:t>
          </a:r>
          <a:endParaRPr kumimoji="1" lang="ja-JP" altLang="en-US" sz="1000" b="1">
            <a:latin typeface="ＭＳ Ｐゴシック"/>
          </a:endParaRPr>
        </a:p>
      </xdr:txBody>
    </xdr:sp>
    <xdr:clientData/>
  </xdr:oneCellAnchor>
  <xdr:twoCellAnchor>
    <xdr:from>
      <xdr:col>15</xdr:col>
      <xdr:colOff>92075</xdr:colOff>
      <xdr:row>86</xdr:row>
      <xdr:rowOff>609</xdr:rowOff>
    </xdr:from>
    <xdr:to>
      <xdr:col>15</xdr:col>
      <xdr:colOff>269875</xdr:colOff>
      <xdr:row>86</xdr:row>
      <xdr:rowOff>609</xdr:rowOff>
    </xdr:to>
    <xdr:cxnSp macro="">
      <xdr:nvCxnSpPr>
        <xdr:cNvPr id="250" name="直線コネクタ 249"/>
        <xdr:cNvCxnSpPr/>
      </xdr:nvCxnSpPr>
      <xdr:spPr>
        <a:xfrm>
          <a:off x="10388600" y="1474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67987</xdr:rowOff>
    </xdr:from>
    <xdr:ext cx="469744" cy="259045"/>
    <xdr:sp macro="" textlink="">
      <xdr:nvSpPr>
        <xdr:cNvPr id="251" name="【公営住宅】&#10;一人当たり面積最大値テキスト"/>
        <xdr:cNvSpPr txBox="1"/>
      </xdr:nvSpPr>
      <xdr:spPr>
        <a:xfrm>
          <a:off x="10566400" y="1326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2.818</a:t>
          </a:r>
          <a:endParaRPr kumimoji="1" lang="ja-JP" altLang="en-US" sz="1000" b="1">
            <a:latin typeface="ＭＳ Ｐゴシック"/>
          </a:endParaRPr>
        </a:p>
      </xdr:txBody>
    </xdr:sp>
    <xdr:clientData/>
  </xdr:oneCellAnchor>
  <xdr:twoCellAnchor>
    <xdr:from>
      <xdr:col>15</xdr:col>
      <xdr:colOff>92075</xdr:colOff>
      <xdr:row>78</xdr:row>
      <xdr:rowOff>121310</xdr:rowOff>
    </xdr:from>
    <xdr:to>
      <xdr:col>15</xdr:col>
      <xdr:colOff>269875</xdr:colOff>
      <xdr:row>78</xdr:row>
      <xdr:rowOff>121310</xdr:rowOff>
    </xdr:to>
    <xdr:cxnSp macro="">
      <xdr:nvCxnSpPr>
        <xdr:cNvPr id="252" name="直線コネクタ 251"/>
        <xdr:cNvCxnSpPr/>
      </xdr:nvCxnSpPr>
      <xdr:spPr>
        <a:xfrm>
          <a:off x="10388600" y="1349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167809</xdr:rowOff>
    </xdr:from>
    <xdr:ext cx="469744" cy="259045"/>
    <xdr:sp macro="" textlink="">
      <xdr:nvSpPr>
        <xdr:cNvPr id="253" name="【公営住宅】&#10;一人当たり面積平均値テキスト"/>
        <xdr:cNvSpPr txBox="1"/>
      </xdr:nvSpPr>
      <xdr:spPr>
        <a:xfrm>
          <a:off x="10566400" y="14226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1.058</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17932</xdr:rowOff>
    </xdr:from>
    <xdr:to>
      <xdr:col>15</xdr:col>
      <xdr:colOff>231775</xdr:colOff>
      <xdr:row>83</xdr:row>
      <xdr:rowOff>119532</xdr:rowOff>
    </xdr:to>
    <xdr:sp macro="" textlink="">
      <xdr:nvSpPr>
        <xdr:cNvPr id="254" name="フローチャート : 判断 253"/>
        <xdr:cNvSpPr/>
      </xdr:nvSpPr>
      <xdr:spPr>
        <a:xfrm>
          <a:off x="10426700" y="1424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5131</xdr:rowOff>
    </xdr:from>
    <xdr:to>
      <xdr:col>14</xdr:col>
      <xdr:colOff>79375</xdr:colOff>
      <xdr:row>84</xdr:row>
      <xdr:rowOff>106731</xdr:rowOff>
    </xdr:to>
    <xdr:sp macro="" textlink="">
      <xdr:nvSpPr>
        <xdr:cNvPr id="255" name="フローチャート : 判断 254"/>
        <xdr:cNvSpPr/>
      </xdr:nvSpPr>
      <xdr:spPr>
        <a:xfrm>
          <a:off x="9588500" y="1440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82</xdr:row>
      <xdr:rowOff>110286</xdr:rowOff>
    </xdr:from>
    <xdr:to>
      <xdr:col>14</xdr:col>
      <xdr:colOff>79375</xdr:colOff>
      <xdr:row>83</xdr:row>
      <xdr:rowOff>40436</xdr:rowOff>
    </xdr:to>
    <xdr:sp macro="" textlink="">
      <xdr:nvSpPr>
        <xdr:cNvPr id="261" name="円/楕円 260"/>
        <xdr:cNvSpPr/>
      </xdr:nvSpPr>
      <xdr:spPr>
        <a:xfrm>
          <a:off x="9588500" y="1416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97858</xdr:rowOff>
    </xdr:from>
    <xdr:ext cx="469744" cy="259045"/>
    <xdr:sp macro="" textlink="">
      <xdr:nvSpPr>
        <xdr:cNvPr id="262" name="n_1aveValue【公営住宅】&#10;一人当たり面積"/>
        <xdr:cNvSpPr txBox="1"/>
      </xdr:nvSpPr>
      <xdr:spPr>
        <a:xfrm>
          <a:off x="9391727" y="1449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0.711</a:t>
          </a:r>
          <a:endParaRPr kumimoji="1" lang="ja-JP" altLang="en-US" sz="1000" b="1">
            <a:solidFill>
              <a:srgbClr val="000080"/>
            </a:solidFill>
            <a:latin typeface="ＭＳ Ｐゴシック"/>
          </a:endParaRPr>
        </a:p>
      </xdr:txBody>
    </xdr:sp>
    <xdr:clientData/>
  </xdr:oneCellAnchor>
  <xdr:oneCellAnchor>
    <xdr:from>
      <xdr:col>13</xdr:col>
      <xdr:colOff>466802</xdr:colOff>
      <xdr:row>81</xdr:row>
      <xdr:rowOff>56963</xdr:rowOff>
    </xdr:from>
    <xdr:ext cx="469744" cy="259045"/>
    <xdr:sp macro="" textlink="">
      <xdr:nvSpPr>
        <xdr:cNvPr id="263" name="n_1mainValue【公営住宅】&#10;一人当たり面積"/>
        <xdr:cNvSpPr txBox="1"/>
      </xdr:nvSpPr>
      <xdr:spPr>
        <a:xfrm>
          <a:off x="9391727" y="1394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4" name="正方形/長方形 2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5" name="正方形/長方形 2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6" name="正方形/長方形 2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7" name="正方形/長方形 2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8" name="正方形/長方形 2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9" name="正方形/長方形 2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0" name="正方形/長方形 2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1" name="正方形/長方形 27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2" name="正方形/長方形 2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3" name="正方形/長方形 2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4" name="正方形/長方形 2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5" name="正方形/長方形 2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6" name="正方形/長方形 2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7" name="正方形/長方形 2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8" name="正方形/長方形 2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9" name="正方形/長方形 27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0" name="正方形/長方形 2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1" name="正方形/長方形 2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2" name="正方形/長方形 2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3" name="正方形/長方形 2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4" name="正方形/長方形 2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5" name="正方形/長方形 2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6" name="正方形/長方形 2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7" name="正方形/長方形 28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88" name="正方形/長方形 28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9" name="正方形/長方形 28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0" name="正方形/長方形 28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1" name="正方形/長方形 29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92" name="正方形/長方形 29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93" name="正方形/長方形 29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4" name="正方形/長方形 29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5" name="正方形/長方形 29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6" name="正方形/長方形 29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7" name="正方形/長方形 29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8" name="正方形/長方形 29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9" name="正方形/長方形 29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0" name="正方形/長方形 29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1" name="正方形/長方形 30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2" name="正方形/長方形 30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3" name="正方形/長方形 30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4" name="テキスト ボックス 30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5" name="直線コネクタ 30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76200</xdr:rowOff>
    </xdr:from>
    <xdr:to>
      <xdr:col>24</xdr:col>
      <xdr:colOff>644525</xdr:colOff>
      <xdr:row>64</xdr:row>
      <xdr:rowOff>76200</xdr:rowOff>
    </xdr:to>
    <xdr:cxnSp macro="">
      <xdr:nvCxnSpPr>
        <xdr:cNvPr id="306" name="直線コネクタ 30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105427</xdr:rowOff>
    </xdr:from>
    <xdr:ext cx="338939" cy="259045"/>
    <xdr:sp macro="" textlink="">
      <xdr:nvSpPr>
        <xdr:cNvPr id="307" name="テキスト ボックス 306"/>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8" name="直線コネクタ 30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09" name="テキスト ボックス 30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0" name="直線コネクタ 30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1" name="テキスト ボックス 31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2" name="直線コネクタ 31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3" name="テキスト ボックス 31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4" name="直線コネクタ 31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5" name="テキスト ボックス 31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6" name="直線コネクタ 3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7" name="テキスト ボックス 31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66675</xdr:rowOff>
    </xdr:from>
    <xdr:to>
      <xdr:col>23</xdr:col>
      <xdr:colOff>516889</xdr:colOff>
      <xdr:row>64</xdr:row>
      <xdr:rowOff>57150</xdr:rowOff>
    </xdr:to>
    <xdr:cxnSp macro="">
      <xdr:nvCxnSpPr>
        <xdr:cNvPr id="319" name="直線コネクタ 318"/>
        <xdr:cNvCxnSpPr/>
      </xdr:nvCxnSpPr>
      <xdr:spPr>
        <a:xfrm flipV="1">
          <a:off x="16318864" y="949642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60977</xdr:rowOff>
    </xdr:from>
    <xdr:ext cx="340478" cy="259045"/>
    <xdr:sp macro="" textlink="">
      <xdr:nvSpPr>
        <xdr:cNvPr id="320" name="【学校施設】&#10;有形固定資産減価償却率最小値テキスト"/>
        <xdr:cNvSpPr txBox="1"/>
      </xdr:nvSpPr>
      <xdr:spPr>
        <a:xfrm>
          <a:off x="16408400" y="1103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23</xdr:col>
      <xdr:colOff>428625</xdr:colOff>
      <xdr:row>64</xdr:row>
      <xdr:rowOff>57150</xdr:rowOff>
    </xdr:from>
    <xdr:to>
      <xdr:col>23</xdr:col>
      <xdr:colOff>606425</xdr:colOff>
      <xdr:row>64</xdr:row>
      <xdr:rowOff>57150</xdr:rowOff>
    </xdr:to>
    <xdr:cxnSp macro="">
      <xdr:nvCxnSpPr>
        <xdr:cNvPr id="321" name="直線コネクタ 320"/>
        <xdr:cNvCxnSpPr/>
      </xdr:nvCxnSpPr>
      <xdr:spPr>
        <a:xfrm>
          <a:off x="16230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13352</xdr:rowOff>
    </xdr:from>
    <xdr:ext cx="405111" cy="259045"/>
    <xdr:sp macro="" textlink="">
      <xdr:nvSpPr>
        <xdr:cNvPr id="322" name="【学校施設】&#10;有形固定資産減価償却率最大値テキスト"/>
        <xdr:cNvSpPr txBox="1"/>
      </xdr:nvSpPr>
      <xdr:spPr>
        <a:xfrm>
          <a:off x="16408400" y="9271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a:t>
          </a:r>
          <a:endParaRPr kumimoji="1" lang="ja-JP" altLang="en-US" sz="1000" b="1">
            <a:latin typeface="ＭＳ Ｐゴシック"/>
          </a:endParaRPr>
        </a:p>
      </xdr:txBody>
    </xdr:sp>
    <xdr:clientData/>
  </xdr:oneCellAnchor>
  <xdr:twoCellAnchor>
    <xdr:from>
      <xdr:col>23</xdr:col>
      <xdr:colOff>428625</xdr:colOff>
      <xdr:row>55</xdr:row>
      <xdr:rowOff>66675</xdr:rowOff>
    </xdr:from>
    <xdr:to>
      <xdr:col>23</xdr:col>
      <xdr:colOff>606425</xdr:colOff>
      <xdr:row>55</xdr:row>
      <xdr:rowOff>66675</xdr:rowOff>
    </xdr:to>
    <xdr:cxnSp macro="">
      <xdr:nvCxnSpPr>
        <xdr:cNvPr id="323" name="直線コネクタ 322"/>
        <xdr:cNvCxnSpPr/>
      </xdr:nvCxnSpPr>
      <xdr:spPr>
        <a:xfrm>
          <a:off x="16230600" y="94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68597</xdr:rowOff>
    </xdr:from>
    <xdr:ext cx="405111" cy="259045"/>
    <xdr:sp macro="" textlink="">
      <xdr:nvSpPr>
        <xdr:cNvPr id="324" name="【学校施設】&#10;有形固定資産減価償却率平均値テキスト"/>
        <xdr:cNvSpPr txBox="1"/>
      </xdr:nvSpPr>
      <xdr:spPr>
        <a:xfrm>
          <a:off x="16408400" y="9841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90170</xdr:rowOff>
    </xdr:from>
    <xdr:to>
      <xdr:col>23</xdr:col>
      <xdr:colOff>568325</xdr:colOff>
      <xdr:row>58</xdr:row>
      <xdr:rowOff>20320</xdr:rowOff>
    </xdr:to>
    <xdr:sp macro="" textlink="">
      <xdr:nvSpPr>
        <xdr:cNvPr id="325" name="フローチャート : 判断 324"/>
        <xdr:cNvSpPr/>
      </xdr:nvSpPr>
      <xdr:spPr>
        <a:xfrm>
          <a:off x="16268700" y="98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57</xdr:row>
      <xdr:rowOff>168275</xdr:rowOff>
    </xdr:from>
    <xdr:to>
      <xdr:col>22</xdr:col>
      <xdr:colOff>415925</xdr:colOff>
      <xdr:row>58</xdr:row>
      <xdr:rowOff>98425</xdr:rowOff>
    </xdr:to>
    <xdr:sp macro="" textlink="">
      <xdr:nvSpPr>
        <xdr:cNvPr id="326" name="フローチャート : 判断 325"/>
        <xdr:cNvSpPr/>
      </xdr:nvSpPr>
      <xdr:spPr>
        <a:xfrm>
          <a:off x="15430500" y="99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7" name="テキスト ボックス 32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8" name="テキスト ボックス 32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9" name="テキスト ボックス 32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0" name="テキスト ボックス 32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1" name="テキスト ボックス 33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61</xdr:row>
      <xdr:rowOff>21590</xdr:rowOff>
    </xdr:from>
    <xdr:to>
      <xdr:col>22</xdr:col>
      <xdr:colOff>415925</xdr:colOff>
      <xdr:row>61</xdr:row>
      <xdr:rowOff>123190</xdr:rowOff>
    </xdr:to>
    <xdr:sp macro="" textlink="">
      <xdr:nvSpPr>
        <xdr:cNvPr id="332" name="円/楕円 331"/>
        <xdr:cNvSpPr/>
      </xdr:nvSpPr>
      <xdr:spPr>
        <a:xfrm>
          <a:off x="15430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56</xdr:row>
      <xdr:rowOff>114952</xdr:rowOff>
    </xdr:from>
    <xdr:ext cx="405111" cy="259045"/>
    <xdr:sp macro="" textlink="">
      <xdr:nvSpPr>
        <xdr:cNvPr id="333" name="n_1aveValue【学校施設】&#10;有形固定資産減価償却率"/>
        <xdr:cNvSpPr txBox="1"/>
      </xdr:nvSpPr>
      <xdr:spPr>
        <a:xfrm>
          <a:off x="15266043"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114317</xdr:rowOff>
    </xdr:from>
    <xdr:ext cx="405111" cy="259045"/>
    <xdr:sp macro="" textlink="">
      <xdr:nvSpPr>
        <xdr:cNvPr id="334" name="n_1mainValue【学校施設】&#10;有形固定資産減価償却率"/>
        <xdr:cNvSpPr txBox="1"/>
      </xdr:nvSpPr>
      <xdr:spPr>
        <a:xfrm>
          <a:off x="15266043"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5" name="正方形/長方形 3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6" name="正方形/長方形 3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7" name="正方形/長方形 3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8" name="正方形/長方形 3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9" name="正方形/長方形 3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0" name="正方形/長方形 3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1" name="正方形/長方形 3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1.350</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2" name="正方形/長方形 3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3" name="テキスト ボックス 3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4" name="直線コネクタ 3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345" name="テキスト ボックス 34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64</xdr:row>
      <xdr:rowOff>0</xdr:rowOff>
    </xdr:from>
    <xdr:to>
      <xdr:col>33</xdr:col>
      <xdr:colOff>314325</xdr:colOff>
      <xdr:row>64</xdr:row>
      <xdr:rowOff>0</xdr:rowOff>
    </xdr:to>
    <xdr:cxnSp macro="">
      <xdr:nvCxnSpPr>
        <xdr:cNvPr id="346" name="直線コネクタ 34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47" name="テキスト ボックス 34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48" name="直線コネクタ 34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49" name="テキスト ボックス 34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50" name="直線コネクタ 34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51" name="テキスト ボックス 35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52" name="直線コネクタ 35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53" name="テキスト ボックス 35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4" name="直線コネクタ 3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55" name="テキスト ボックス 3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113843</xdr:rowOff>
    </xdr:from>
    <xdr:to>
      <xdr:col>32</xdr:col>
      <xdr:colOff>186689</xdr:colOff>
      <xdr:row>63</xdr:row>
      <xdr:rowOff>103784</xdr:rowOff>
    </xdr:to>
    <xdr:cxnSp macro="">
      <xdr:nvCxnSpPr>
        <xdr:cNvPr id="357" name="直線コネクタ 356"/>
        <xdr:cNvCxnSpPr/>
      </xdr:nvCxnSpPr>
      <xdr:spPr>
        <a:xfrm flipV="1">
          <a:off x="22160864" y="9886493"/>
          <a:ext cx="0" cy="10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107611</xdr:rowOff>
    </xdr:from>
    <xdr:ext cx="469744" cy="259045"/>
    <xdr:sp macro="" textlink="">
      <xdr:nvSpPr>
        <xdr:cNvPr id="358" name="【学校施設】&#10;一人当たり面積最小値テキスト"/>
        <xdr:cNvSpPr txBox="1"/>
      </xdr:nvSpPr>
      <xdr:spPr>
        <a:xfrm>
          <a:off x="22250400" y="10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1.148</a:t>
          </a:r>
          <a:endParaRPr kumimoji="1" lang="ja-JP" altLang="en-US" sz="1000" b="1">
            <a:latin typeface="ＭＳ Ｐゴシック"/>
          </a:endParaRPr>
        </a:p>
      </xdr:txBody>
    </xdr:sp>
    <xdr:clientData/>
  </xdr:oneCellAnchor>
  <xdr:twoCellAnchor>
    <xdr:from>
      <xdr:col>32</xdr:col>
      <xdr:colOff>98425</xdr:colOff>
      <xdr:row>63</xdr:row>
      <xdr:rowOff>103784</xdr:rowOff>
    </xdr:from>
    <xdr:to>
      <xdr:col>32</xdr:col>
      <xdr:colOff>276225</xdr:colOff>
      <xdr:row>63</xdr:row>
      <xdr:rowOff>103784</xdr:rowOff>
    </xdr:to>
    <xdr:cxnSp macro="">
      <xdr:nvCxnSpPr>
        <xdr:cNvPr id="359" name="直線コネクタ 358"/>
        <xdr:cNvCxnSpPr/>
      </xdr:nvCxnSpPr>
      <xdr:spPr>
        <a:xfrm>
          <a:off x="22072600" y="109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60520</xdr:rowOff>
    </xdr:from>
    <xdr:ext cx="469744" cy="259045"/>
    <xdr:sp macro="" textlink="">
      <xdr:nvSpPr>
        <xdr:cNvPr id="360" name="【学校施設】&#10;一人当たり面積最大値テキスト"/>
        <xdr:cNvSpPr txBox="1"/>
      </xdr:nvSpPr>
      <xdr:spPr>
        <a:xfrm>
          <a:off x="22250400" y="966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3.376</a:t>
          </a:r>
          <a:endParaRPr kumimoji="1" lang="ja-JP" altLang="en-US" sz="1000" b="1">
            <a:latin typeface="ＭＳ Ｐゴシック"/>
          </a:endParaRPr>
        </a:p>
      </xdr:txBody>
    </xdr:sp>
    <xdr:clientData/>
  </xdr:oneCellAnchor>
  <xdr:twoCellAnchor>
    <xdr:from>
      <xdr:col>32</xdr:col>
      <xdr:colOff>98425</xdr:colOff>
      <xdr:row>57</xdr:row>
      <xdr:rowOff>113843</xdr:rowOff>
    </xdr:from>
    <xdr:to>
      <xdr:col>32</xdr:col>
      <xdr:colOff>276225</xdr:colOff>
      <xdr:row>57</xdr:row>
      <xdr:rowOff>113843</xdr:rowOff>
    </xdr:to>
    <xdr:cxnSp macro="">
      <xdr:nvCxnSpPr>
        <xdr:cNvPr id="361" name="直線コネクタ 360"/>
        <xdr:cNvCxnSpPr/>
      </xdr:nvCxnSpPr>
      <xdr:spPr>
        <a:xfrm>
          <a:off x="22072600" y="988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118280</xdr:rowOff>
    </xdr:from>
    <xdr:ext cx="469744" cy="259045"/>
    <xdr:sp macro="" textlink="">
      <xdr:nvSpPr>
        <xdr:cNvPr id="362" name="【学校施設】&#10;一人当たり面積平均値テキスト"/>
        <xdr:cNvSpPr txBox="1"/>
      </xdr:nvSpPr>
      <xdr:spPr>
        <a:xfrm>
          <a:off x="22250400" y="10405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2.083</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139853</xdr:rowOff>
    </xdr:from>
    <xdr:to>
      <xdr:col>32</xdr:col>
      <xdr:colOff>238125</xdr:colOff>
      <xdr:row>61</xdr:row>
      <xdr:rowOff>70003</xdr:rowOff>
    </xdr:to>
    <xdr:sp macro="" textlink="">
      <xdr:nvSpPr>
        <xdr:cNvPr id="363" name="フローチャート : 判断 362"/>
        <xdr:cNvSpPr/>
      </xdr:nvSpPr>
      <xdr:spPr>
        <a:xfrm>
          <a:off x="22110700" y="104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166827</xdr:rowOff>
    </xdr:from>
    <xdr:to>
      <xdr:col>31</xdr:col>
      <xdr:colOff>85725</xdr:colOff>
      <xdr:row>61</xdr:row>
      <xdr:rowOff>96977</xdr:rowOff>
    </xdr:to>
    <xdr:sp macro="" textlink="">
      <xdr:nvSpPr>
        <xdr:cNvPr id="364" name="フローチャート : 判断 363"/>
        <xdr:cNvSpPr/>
      </xdr:nvSpPr>
      <xdr:spPr>
        <a:xfrm>
          <a:off x="21272500" y="104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5" name="テキスト ボックス 3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6" name="テキスト ボックス 3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7" name="テキスト ボックス 3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68" name="テキスト ボックス 3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69" name="テキスト ボックス 3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59</xdr:row>
      <xdr:rowOff>169113</xdr:rowOff>
    </xdr:from>
    <xdr:to>
      <xdr:col>31</xdr:col>
      <xdr:colOff>85725</xdr:colOff>
      <xdr:row>60</xdr:row>
      <xdr:rowOff>99263</xdr:rowOff>
    </xdr:to>
    <xdr:sp macro="" textlink="">
      <xdr:nvSpPr>
        <xdr:cNvPr id="370" name="円/楕円 369"/>
        <xdr:cNvSpPr/>
      </xdr:nvSpPr>
      <xdr:spPr>
        <a:xfrm>
          <a:off x="21272500" y="102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88104</xdr:rowOff>
    </xdr:from>
    <xdr:ext cx="469744" cy="259045"/>
    <xdr:sp macro="" textlink="">
      <xdr:nvSpPr>
        <xdr:cNvPr id="371" name="n_1aveValue【学校施設】&#10;一人当たり面積"/>
        <xdr:cNvSpPr txBox="1"/>
      </xdr:nvSpPr>
      <xdr:spPr>
        <a:xfrm>
          <a:off x="21075727" y="1054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2.024</a:t>
          </a:r>
          <a:endParaRPr kumimoji="1" lang="ja-JP" altLang="en-US" sz="1000" b="1">
            <a:solidFill>
              <a:srgbClr val="000080"/>
            </a:solidFill>
            <a:latin typeface="ＭＳ Ｐゴシック"/>
          </a:endParaRPr>
        </a:p>
      </xdr:txBody>
    </xdr:sp>
    <xdr:clientData/>
  </xdr:oneCellAnchor>
  <xdr:oneCellAnchor>
    <xdr:from>
      <xdr:col>30</xdr:col>
      <xdr:colOff>473152</xdr:colOff>
      <xdr:row>58</xdr:row>
      <xdr:rowOff>115790</xdr:rowOff>
    </xdr:from>
    <xdr:ext cx="469744" cy="259045"/>
    <xdr:sp macro="" textlink="">
      <xdr:nvSpPr>
        <xdr:cNvPr id="372" name="n_1mainValue【学校施設】&#10;一人当たり面積"/>
        <xdr:cNvSpPr txBox="1"/>
      </xdr:nvSpPr>
      <xdr:spPr>
        <a:xfrm>
          <a:off x="21075727" y="1005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3" name="正方形/長方形 3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4" name="正方形/長方形 3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5" name="正方形/長方形 3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6" name="正方形/長方形 3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7" name="正方形/長方形 3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8" name="正方形/長方形 3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9" name="正方形/長方形 3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0" name="正方形/長方形 3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81" name="テキスト ボックス 3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82" name="直線コネクタ 3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83" name="直線コネクタ 38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84" name="テキスト ボックス 38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85" name="直線コネクタ 38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86" name="テキスト ボックス 38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87" name="直線コネクタ 38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88" name="テキスト ボックス 38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89" name="直線コネクタ 38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90" name="テキスト ボックス 38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91" name="直線コネクタ 39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92" name="テキスト ボックス 39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93" name="直線コネクタ 39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94" name="テキスト ボックス 39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95" name="直線コネクタ 3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96" name="テキスト ボックス 3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9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77</xdr:row>
      <xdr:rowOff>100149</xdr:rowOff>
    </xdr:from>
    <xdr:to>
      <xdr:col>23</xdr:col>
      <xdr:colOff>516889</xdr:colOff>
      <xdr:row>86</xdr:row>
      <xdr:rowOff>80555</xdr:rowOff>
    </xdr:to>
    <xdr:cxnSp macro="">
      <xdr:nvCxnSpPr>
        <xdr:cNvPr id="398" name="直線コネクタ 397"/>
        <xdr:cNvCxnSpPr/>
      </xdr:nvCxnSpPr>
      <xdr:spPr>
        <a:xfrm flipV="1">
          <a:off x="16318864" y="13301799"/>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84382</xdr:rowOff>
    </xdr:from>
    <xdr:ext cx="340478" cy="259045"/>
    <xdr:sp macro="" textlink="">
      <xdr:nvSpPr>
        <xdr:cNvPr id="399" name="【児童館】&#10;有形固定資産減価償却率最小値テキスト"/>
        <xdr:cNvSpPr txBox="1"/>
      </xdr:nvSpPr>
      <xdr:spPr>
        <a:xfrm>
          <a:off x="16408400" y="1482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428625</xdr:colOff>
      <xdr:row>86</xdr:row>
      <xdr:rowOff>80555</xdr:rowOff>
    </xdr:from>
    <xdr:to>
      <xdr:col>23</xdr:col>
      <xdr:colOff>606425</xdr:colOff>
      <xdr:row>86</xdr:row>
      <xdr:rowOff>80555</xdr:rowOff>
    </xdr:to>
    <xdr:cxnSp macro="">
      <xdr:nvCxnSpPr>
        <xdr:cNvPr id="400" name="直線コネクタ 399"/>
        <xdr:cNvCxnSpPr/>
      </xdr:nvCxnSpPr>
      <xdr:spPr>
        <a:xfrm>
          <a:off x="16230600" y="1482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46826</xdr:rowOff>
    </xdr:from>
    <xdr:ext cx="405111" cy="259045"/>
    <xdr:sp macro="" textlink="">
      <xdr:nvSpPr>
        <xdr:cNvPr id="401" name="【児童館】&#10;有形固定資産減価償却率最大値テキスト"/>
        <xdr:cNvSpPr txBox="1"/>
      </xdr:nvSpPr>
      <xdr:spPr>
        <a:xfrm>
          <a:off x="16408400" y="13077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23</xdr:col>
      <xdr:colOff>428625</xdr:colOff>
      <xdr:row>77</xdr:row>
      <xdr:rowOff>100149</xdr:rowOff>
    </xdr:from>
    <xdr:to>
      <xdr:col>23</xdr:col>
      <xdr:colOff>606425</xdr:colOff>
      <xdr:row>77</xdr:row>
      <xdr:rowOff>100149</xdr:rowOff>
    </xdr:to>
    <xdr:cxnSp macro="">
      <xdr:nvCxnSpPr>
        <xdr:cNvPr id="402" name="直線コネクタ 401"/>
        <xdr:cNvCxnSpPr/>
      </xdr:nvCxnSpPr>
      <xdr:spPr>
        <a:xfrm>
          <a:off x="16230600" y="1330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146975</xdr:rowOff>
    </xdr:from>
    <xdr:ext cx="405111" cy="259045"/>
    <xdr:sp macro="" textlink="">
      <xdr:nvSpPr>
        <xdr:cNvPr id="403" name="【児童館】&#10;有形固定資産減価償却率平均値テキスト"/>
        <xdr:cNvSpPr txBox="1"/>
      </xdr:nvSpPr>
      <xdr:spPr>
        <a:xfrm>
          <a:off x="16408400" y="14034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49.4</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168548</xdr:rowOff>
    </xdr:from>
    <xdr:to>
      <xdr:col>23</xdr:col>
      <xdr:colOff>568325</xdr:colOff>
      <xdr:row>82</xdr:row>
      <xdr:rowOff>98698</xdr:rowOff>
    </xdr:to>
    <xdr:sp macro="" textlink="">
      <xdr:nvSpPr>
        <xdr:cNvPr id="404" name="フローチャート : 判断 403"/>
        <xdr:cNvSpPr/>
      </xdr:nvSpPr>
      <xdr:spPr>
        <a:xfrm>
          <a:off x="162687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126093</xdr:rowOff>
    </xdr:from>
    <xdr:to>
      <xdr:col>22</xdr:col>
      <xdr:colOff>415925</xdr:colOff>
      <xdr:row>82</xdr:row>
      <xdr:rowOff>56243</xdr:rowOff>
    </xdr:to>
    <xdr:sp macro="" textlink="">
      <xdr:nvSpPr>
        <xdr:cNvPr id="405" name="フローチャート : 判断 404"/>
        <xdr:cNvSpPr/>
      </xdr:nvSpPr>
      <xdr:spPr>
        <a:xfrm>
          <a:off x="15430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06" name="テキスト ボックス 40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07" name="テキスト ボックス 40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08" name="テキスト ボックス 40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09" name="テキスト ボックス 40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0" name="テキスト ボックス 40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79</xdr:row>
      <xdr:rowOff>157118</xdr:rowOff>
    </xdr:from>
    <xdr:to>
      <xdr:col>22</xdr:col>
      <xdr:colOff>415925</xdr:colOff>
      <xdr:row>80</xdr:row>
      <xdr:rowOff>87268</xdr:rowOff>
    </xdr:to>
    <xdr:sp macro="" textlink="">
      <xdr:nvSpPr>
        <xdr:cNvPr id="411" name="円/楕円 410"/>
        <xdr:cNvSpPr/>
      </xdr:nvSpPr>
      <xdr:spPr>
        <a:xfrm>
          <a:off x="15430500" y="137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47370</xdr:rowOff>
    </xdr:from>
    <xdr:ext cx="405111" cy="259045"/>
    <xdr:sp macro="" textlink="">
      <xdr:nvSpPr>
        <xdr:cNvPr id="412" name="n_1aveValue【児童館】&#10;有形固定資産減価償却率"/>
        <xdr:cNvSpPr txBox="1"/>
      </xdr:nvSpPr>
      <xdr:spPr>
        <a:xfrm>
          <a:off x="15266043"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a:t>
          </a:r>
          <a:endParaRPr kumimoji="1" lang="ja-JP" altLang="en-US" sz="1000" b="1">
            <a:solidFill>
              <a:srgbClr val="000080"/>
            </a:solidFill>
            <a:latin typeface="ＭＳ Ｐゴシック"/>
          </a:endParaRPr>
        </a:p>
      </xdr:txBody>
    </xdr:sp>
    <xdr:clientData/>
  </xdr:oneCellAnchor>
  <xdr:oneCellAnchor>
    <xdr:from>
      <xdr:col>22</xdr:col>
      <xdr:colOff>149868</xdr:colOff>
      <xdr:row>78</xdr:row>
      <xdr:rowOff>103795</xdr:rowOff>
    </xdr:from>
    <xdr:ext cx="405111" cy="259045"/>
    <xdr:sp macro="" textlink="">
      <xdr:nvSpPr>
        <xdr:cNvPr id="413" name="n_1mainValue【児童館】&#10;有形固定資産減価償却率"/>
        <xdr:cNvSpPr txBox="1"/>
      </xdr:nvSpPr>
      <xdr:spPr>
        <a:xfrm>
          <a:off x="15266043" y="1347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14" name="正方形/長方形 4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15" name="正方形/長方形 4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16" name="正方形/長方形 4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17" name="正方形/長方形 4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18" name="正方形/長方形 4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19" name="正方形/長方形 4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0" name="正方形/長方形 4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0.005</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1" name="正方形/長方形 4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2" name="テキスト ボックス 4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23" name="直線コネクタ 4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88</xdr:row>
      <xdr:rowOff>10177</xdr:rowOff>
    </xdr:from>
    <xdr:ext cx="467179" cy="259045"/>
    <xdr:sp macro="" textlink="">
      <xdr:nvSpPr>
        <xdr:cNvPr id="424" name="テキスト ボックス 423"/>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86</xdr:row>
      <xdr:rowOff>114300</xdr:rowOff>
    </xdr:from>
    <xdr:to>
      <xdr:col>33</xdr:col>
      <xdr:colOff>314325</xdr:colOff>
      <xdr:row>86</xdr:row>
      <xdr:rowOff>114300</xdr:rowOff>
    </xdr:to>
    <xdr:cxnSp macro="">
      <xdr:nvCxnSpPr>
        <xdr:cNvPr id="425" name="直線コネクタ 42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26" name="テキスト ボックス 42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27" name="直線コネクタ 42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28" name="テキスト ボックス 42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29" name="直線コネクタ 42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0" name="テキスト ボックス 42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31" name="直線コネクタ 43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32" name="テキスト ボックス 43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33" name="直線コネクタ 43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34" name="テキスト ボックス 43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35" name="直線コネクタ 43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36" name="テキスト ボックス 43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3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19050</xdr:rowOff>
    </xdr:from>
    <xdr:to>
      <xdr:col>32</xdr:col>
      <xdr:colOff>186689</xdr:colOff>
      <xdr:row>86</xdr:row>
      <xdr:rowOff>152400</xdr:rowOff>
    </xdr:to>
    <xdr:cxnSp macro="">
      <xdr:nvCxnSpPr>
        <xdr:cNvPr id="438" name="直線コネクタ 437"/>
        <xdr:cNvCxnSpPr/>
      </xdr:nvCxnSpPr>
      <xdr:spPr>
        <a:xfrm flipV="1">
          <a:off x="22160864" y="132207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156227</xdr:rowOff>
    </xdr:from>
    <xdr:ext cx="469744" cy="259045"/>
    <xdr:sp macro="" textlink="">
      <xdr:nvSpPr>
        <xdr:cNvPr id="439" name="【児童館】&#10;一人当たり面積最小値テキスト"/>
        <xdr:cNvSpPr txBox="1"/>
      </xdr:nvSpPr>
      <xdr:spPr>
        <a:xfrm>
          <a:off x="222504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86</xdr:row>
      <xdr:rowOff>152400</xdr:rowOff>
    </xdr:from>
    <xdr:to>
      <xdr:col>32</xdr:col>
      <xdr:colOff>276225</xdr:colOff>
      <xdr:row>86</xdr:row>
      <xdr:rowOff>152400</xdr:rowOff>
    </xdr:to>
    <xdr:cxnSp macro="">
      <xdr:nvCxnSpPr>
        <xdr:cNvPr id="440" name="直線コネクタ 439"/>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75</xdr:row>
      <xdr:rowOff>137177</xdr:rowOff>
    </xdr:from>
    <xdr:ext cx="469744" cy="259045"/>
    <xdr:sp macro="" textlink="">
      <xdr:nvSpPr>
        <xdr:cNvPr id="441" name="【児童館】&#10;一人当たり面積最大値テキスト"/>
        <xdr:cNvSpPr txBox="1"/>
      </xdr:nvSpPr>
      <xdr:spPr>
        <a:xfrm>
          <a:off x="222504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0.106</a:t>
          </a:r>
          <a:endParaRPr kumimoji="1" lang="ja-JP" altLang="en-US" sz="1000" b="1">
            <a:latin typeface="ＭＳ Ｐゴシック"/>
          </a:endParaRPr>
        </a:p>
      </xdr:txBody>
    </xdr:sp>
    <xdr:clientData/>
  </xdr:oneCellAnchor>
  <xdr:twoCellAnchor>
    <xdr:from>
      <xdr:col>32</xdr:col>
      <xdr:colOff>98425</xdr:colOff>
      <xdr:row>77</xdr:row>
      <xdr:rowOff>19050</xdr:rowOff>
    </xdr:from>
    <xdr:to>
      <xdr:col>32</xdr:col>
      <xdr:colOff>276225</xdr:colOff>
      <xdr:row>77</xdr:row>
      <xdr:rowOff>19050</xdr:rowOff>
    </xdr:to>
    <xdr:cxnSp macro="">
      <xdr:nvCxnSpPr>
        <xdr:cNvPr id="442" name="直線コネクタ 441"/>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137177</xdr:rowOff>
    </xdr:from>
    <xdr:ext cx="469744" cy="259045"/>
    <xdr:sp macro="" textlink="">
      <xdr:nvSpPr>
        <xdr:cNvPr id="443" name="【児童館】&#10;一人当たり面積平均値テキスト"/>
        <xdr:cNvSpPr txBox="1"/>
      </xdr:nvSpPr>
      <xdr:spPr>
        <a:xfrm>
          <a:off x="222504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0.060</a:t>
          </a:r>
          <a:endParaRPr kumimoji="1" lang="ja-JP" altLang="en-US" sz="1000" b="1">
            <a:solidFill>
              <a:srgbClr val="000080"/>
            </a:solidFill>
            <a:latin typeface="ＭＳ Ｐゴシック"/>
          </a:endParaRPr>
        </a:p>
      </xdr:txBody>
    </xdr:sp>
    <xdr:clientData/>
  </xdr:oneCellAnchor>
  <xdr:twoCellAnchor>
    <xdr:from>
      <xdr:col>32</xdr:col>
      <xdr:colOff>136525</xdr:colOff>
      <xdr:row>81</xdr:row>
      <xdr:rowOff>158750</xdr:rowOff>
    </xdr:from>
    <xdr:to>
      <xdr:col>32</xdr:col>
      <xdr:colOff>238125</xdr:colOff>
      <xdr:row>82</xdr:row>
      <xdr:rowOff>88900</xdr:rowOff>
    </xdr:to>
    <xdr:sp macro="" textlink="">
      <xdr:nvSpPr>
        <xdr:cNvPr id="444" name="フローチャート : 判断 443"/>
        <xdr:cNvSpPr/>
      </xdr:nvSpPr>
      <xdr:spPr>
        <a:xfrm>
          <a:off x="22110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44450</xdr:rowOff>
    </xdr:from>
    <xdr:to>
      <xdr:col>31</xdr:col>
      <xdr:colOff>85725</xdr:colOff>
      <xdr:row>83</xdr:row>
      <xdr:rowOff>146050</xdr:rowOff>
    </xdr:to>
    <xdr:sp macro="" textlink="">
      <xdr:nvSpPr>
        <xdr:cNvPr id="445" name="フローチャート : 判断 444"/>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46" name="テキスト ボックス 44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47" name="テキスト ボックス 44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48" name="テキスト ボックス 44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49" name="テキスト ボックス 44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0" name="テキスト ボックス 44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120650</xdr:rowOff>
    </xdr:from>
    <xdr:to>
      <xdr:col>31</xdr:col>
      <xdr:colOff>85725</xdr:colOff>
      <xdr:row>87</xdr:row>
      <xdr:rowOff>50800</xdr:rowOff>
    </xdr:to>
    <xdr:sp macro="" textlink="">
      <xdr:nvSpPr>
        <xdr:cNvPr id="451" name="円/楕円 450"/>
        <xdr:cNvSpPr/>
      </xdr:nvSpPr>
      <xdr:spPr>
        <a:xfrm>
          <a:off x="21272500" y="1486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81</xdr:row>
      <xdr:rowOff>162577</xdr:rowOff>
    </xdr:from>
    <xdr:ext cx="469744" cy="259045"/>
    <xdr:sp macro="" textlink="">
      <xdr:nvSpPr>
        <xdr:cNvPr id="452"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0.048</a:t>
          </a:r>
          <a:endParaRPr kumimoji="1" lang="ja-JP" altLang="en-US" sz="1000" b="1">
            <a:solidFill>
              <a:srgbClr val="000080"/>
            </a:solidFill>
            <a:latin typeface="ＭＳ Ｐゴシック"/>
          </a:endParaRPr>
        </a:p>
      </xdr:txBody>
    </xdr:sp>
    <xdr:clientData/>
  </xdr:oneCellAnchor>
  <xdr:oneCellAnchor>
    <xdr:from>
      <xdr:col>30</xdr:col>
      <xdr:colOff>473152</xdr:colOff>
      <xdr:row>87</xdr:row>
      <xdr:rowOff>41927</xdr:rowOff>
    </xdr:from>
    <xdr:ext cx="469744" cy="259045"/>
    <xdr:sp macro="" textlink="">
      <xdr:nvSpPr>
        <xdr:cNvPr id="453" name="n_1mainValue【児童館】&#10;一人当たり面積"/>
        <xdr:cNvSpPr txBox="1"/>
      </xdr:nvSpPr>
      <xdr:spPr>
        <a:xfrm>
          <a:off x="21075727" y="1495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462" name="正方形/長方形 4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63" name="正方形/長方形 4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64" name="正方形/長方形 4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65" name="正方形/長方形 4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66" name="正方形/長方形 4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67" name="正方形/長方形 4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68" name="正方形/長方形 4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69" name="正方形/長方形 46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470" name="正方形/長方形 46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1" name="正方形/長方形 47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2" name="テキスト ボックス 47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有形固定資産減価償却率については、児童館が昭和</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年に建築されていることから類似団体と比較すると</a:t>
          </a:r>
          <a:r>
            <a:rPr kumimoji="1" lang="en-US" altLang="ja-JP" sz="1100">
              <a:solidFill>
                <a:schemeClr val="dk1"/>
              </a:solidFill>
              <a:effectLst/>
              <a:latin typeface="+mn-lt"/>
              <a:ea typeface="+mn-ea"/>
              <a:cs typeface="+mn-cs"/>
            </a:rPr>
            <a:t>19.1</a:t>
          </a:r>
          <a:r>
            <a:rPr kumimoji="1" lang="ja-JP" altLang="ja-JP" sz="1100">
              <a:solidFill>
                <a:schemeClr val="dk1"/>
              </a:solidFill>
              <a:effectLst/>
              <a:latin typeface="+mn-lt"/>
              <a:ea typeface="+mn-ea"/>
              <a:cs typeface="+mn-cs"/>
            </a:rPr>
            <a:t>％上回っているものの、そのほかの施設については類似団体を下回っている。</a:t>
          </a:r>
          <a:endParaRPr lang="ja-JP" altLang="ja-JP" sz="1400">
            <a:effectLst/>
          </a:endParaRPr>
        </a:p>
        <a:p>
          <a:r>
            <a:rPr kumimoji="1" lang="ja-JP" altLang="ja-JP" sz="1100">
              <a:solidFill>
                <a:schemeClr val="dk1"/>
              </a:solidFill>
              <a:effectLst/>
              <a:latin typeface="+mn-lt"/>
              <a:ea typeface="+mn-ea"/>
              <a:cs typeface="+mn-cs"/>
            </a:rPr>
            <a:t>今後は、各種施設について、公共施設総合管理計画の個別計画を策定するなかで、耐用年数や劣化状況等を把握したうえで、長寿命化に取り組むこととしている。</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熊本県甲佐町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10,972
10,928
57.93
11,277,167
10,329,644
558,369
3,470,198
8,580,062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59" name="テキスト ボックス 58"/>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61" name="テキスト ボックス 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69" name="テキスト ボックス 68"/>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1" name="テキスト ボックス 7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108585</xdr:rowOff>
    </xdr:from>
    <xdr:to>
      <xdr:col>6</xdr:col>
      <xdr:colOff>510540</xdr:colOff>
      <xdr:row>63</xdr:row>
      <xdr:rowOff>97155</xdr:rowOff>
    </xdr:to>
    <xdr:cxnSp macro="">
      <xdr:nvCxnSpPr>
        <xdr:cNvPr id="73" name="直線コネクタ 72"/>
        <xdr:cNvCxnSpPr/>
      </xdr:nvCxnSpPr>
      <xdr:spPr>
        <a:xfrm flipV="1">
          <a:off x="4634865" y="953833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100982</xdr:rowOff>
    </xdr:from>
    <xdr:ext cx="405111" cy="259045"/>
    <xdr:sp macro="" textlink="">
      <xdr:nvSpPr>
        <xdr:cNvPr id="74" name="【体育館・プール】&#10;有形固定資産減価償却率最小値テキスト"/>
        <xdr:cNvSpPr txBox="1"/>
      </xdr:nvSpPr>
      <xdr:spPr>
        <a:xfrm>
          <a:off x="47244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a:t>
          </a:r>
          <a:endParaRPr kumimoji="1" lang="ja-JP" altLang="en-US" sz="1000" b="1">
            <a:latin typeface="ＭＳ Ｐゴシック"/>
          </a:endParaRPr>
        </a:p>
      </xdr:txBody>
    </xdr:sp>
    <xdr:clientData/>
  </xdr:oneCellAnchor>
  <xdr:twoCellAnchor>
    <xdr:from>
      <xdr:col>6</xdr:col>
      <xdr:colOff>422275</xdr:colOff>
      <xdr:row>63</xdr:row>
      <xdr:rowOff>97155</xdr:rowOff>
    </xdr:from>
    <xdr:to>
      <xdr:col>6</xdr:col>
      <xdr:colOff>600075</xdr:colOff>
      <xdr:row>63</xdr:row>
      <xdr:rowOff>97155</xdr:rowOff>
    </xdr:to>
    <xdr:cxnSp macro="">
      <xdr:nvCxnSpPr>
        <xdr:cNvPr id="75" name="直線コネクタ 74"/>
        <xdr:cNvCxnSpPr/>
      </xdr:nvCxnSpPr>
      <xdr:spPr>
        <a:xfrm>
          <a:off x="4546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55262</xdr:rowOff>
    </xdr:from>
    <xdr:ext cx="405111" cy="259045"/>
    <xdr:sp macro="" textlink="">
      <xdr:nvSpPr>
        <xdr:cNvPr id="76" name="【体育館・プール】&#10;有形固定資産減価償却率最大値テキスト"/>
        <xdr:cNvSpPr txBox="1"/>
      </xdr:nvSpPr>
      <xdr:spPr>
        <a:xfrm>
          <a:off x="4724400" y="931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a:t>
          </a:r>
          <a:endParaRPr kumimoji="1" lang="ja-JP" altLang="en-US" sz="1000" b="1">
            <a:latin typeface="ＭＳ Ｐゴシック"/>
          </a:endParaRPr>
        </a:p>
      </xdr:txBody>
    </xdr:sp>
    <xdr:clientData/>
  </xdr:oneCellAnchor>
  <xdr:twoCellAnchor>
    <xdr:from>
      <xdr:col>6</xdr:col>
      <xdr:colOff>422275</xdr:colOff>
      <xdr:row>55</xdr:row>
      <xdr:rowOff>108585</xdr:rowOff>
    </xdr:from>
    <xdr:to>
      <xdr:col>6</xdr:col>
      <xdr:colOff>600075</xdr:colOff>
      <xdr:row>55</xdr:row>
      <xdr:rowOff>108585</xdr:rowOff>
    </xdr:to>
    <xdr:cxnSp macro="">
      <xdr:nvCxnSpPr>
        <xdr:cNvPr id="77" name="直線コネクタ 76"/>
        <xdr:cNvCxnSpPr/>
      </xdr:nvCxnSpPr>
      <xdr:spPr>
        <a:xfrm>
          <a:off x="4546600" y="95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9542</xdr:rowOff>
    </xdr:from>
    <xdr:ext cx="405111" cy="259045"/>
    <xdr:sp macro="" textlink="">
      <xdr:nvSpPr>
        <xdr:cNvPr id="78" name="【体育館・プール】&#10;有形固定資産減価償却率平均値テキスト"/>
        <xdr:cNvSpPr txBox="1"/>
      </xdr:nvSpPr>
      <xdr:spPr>
        <a:xfrm>
          <a:off x="47244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55.7</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31115</xdr:rowOff>
    </xdr:from>
    <xdr:to>
      <xdr:col>6</xdr:col>
      <xdr:colOff>561975</xdr:colOff>
      <xdr:row>60</xdr:row>
      <xdr:rowOff>132715</xdr:rowOff>
    </xdr:to>
    <xdr:sp macro="" textlink="">
      <xdr:nvSpPr>
        <xdr:cNvPr id="79" name="フローチャート : 判断 78"/>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38735</xdr:rowOff>
    </xdr:from>
    <xdr:to>
      <xdr:col>5</xdr:col>
      <xdr:colOff>409575</xdr:colOff>
      <xdr:row>59</xdr:row>
      <xdr:rowOff>140335</xdr:rowOff>
    </xdr:to>
    <xdr:sp macro="" textlink="">
      <xdr:nvSpPr>
        <xdr:cNvPr id="80" name="フローチャート : 判断 79"/>
        <xdr:cNvSpPr/>
      </xdr:nvSpPr>
      <xdr:spPr>
        <a:xfrm>
          <a:off x="3746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131462</xdr:rowOff>
    </xdr:from>
    <xdr:ext cx="405111" cy="259045"/>
    <xdr:sp macro="" textlink="">
      <xdr:nvSpPr>
        <xdr:cNvPr id="81" name="n_1aveValue【体育館・プール】&#10;有形固定資産減価償却率"/>
        <xdr:cNvSpPr txBox="1"/>
      </xdr:nvSpPr>
      <xdr:spPr>
        <a:xfrm>
          <a:off x="3582043"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2" name="テキスト ボックス 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3" name="テキスト ボックス 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4" name="テキスト ボックス 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5" name="テキスト ボックス 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6" name="テキスト ボックス 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90170</xdr:rowOff>
    </xdr:from>
    <xdr:to>
      <xdr:col>5</xdr:col>
      <xdr:colOff>409575</xdr:colOff>
      <xdr:row>56</xdr:row>
      <xdr:rowOff>20320</xdr:rowOff>
    </xdr:to>
    <xdr:sp macro="" textlink="">
      <xdr:nvSpPr>
        <xdr:cNvPr id="87" name="円/楕円 86"/>
        <xdr:cNvSpPr/>
      </xdr:nvSpPr>
      <xdr:spPr>
        <a:xfrm>
          <a:off x="37465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54</xdr:row>
      <xdr:rowOff>36847</xdr:rowOff>
    </xdr:from>
    <xdr:ext cx="405111" cy="259045"/>
    <xdr:sp macro="" textlink="">
      <xdr:nvSpPr>
        <xdr:cNvPr id="88" name="n_1mainValue【体育館・プール】&#10;有形固定資産減価償却率"/>
        <xdr:cNvSpPr txBox="1"/>
      </xdr:nvSpPr>
      <xdr:spPr>
        <a:xfrm>
          <a:off x="3582043" y="929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9" name="正方形/長方形 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0" name="正方形/長方形 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1" name="正方形/長方形 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2" name="正方形/長方形 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3" name="正方形/長方形 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4" name="正方形/長方形 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5" name="正方形/長方形 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6" name="正方形/長方形 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7" name="テキスト ボックス 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8" name="直線コネクタ 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99" name="直線コネクタ 9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0" name="テキスト ボックス 9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1" name="直線コネクタ 10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2" name="テキスト ボックス 10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03" name="直線コネクタ 10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04" name="テキスト ボックス 10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05" name="直線コネクタ 10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06" name="テキスト ボックス 10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07" name="直線コネクタ 10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08" name="テキスト ボックス 10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81915</xdr:rowOff>
    </xdr:from>
    <xdr:to>
      <xdr:col>15</xdr:col>
      <xdr:colOff>180340</xdr:colOff>
      <xdr:row>62</xdr:row>
      <xdr:rowOff>102870</xdr:rowOff>
    </xdr:to>
    <xdr:cxnSp macro="">
      <xdr:nvCxnSpPr>
        <xdr:cNvPr id="112" name="直線コネクタ 111"/>
        <xdr:cNvCxnSpPr/>
      </xdr:nvCxnSpPr>
      <xdr:spPr>
        <a:xfrm flipV="1">
          <a:off x="10476865" y="9683115"/>
          <a:ext cx="0" cy="1049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62</xdr:row>
      <xdr:rowOff>106697</xdr:rowOff>
    </xdr:from>
    <xdr:ext cx="469744" cy="259045"/>
    <xdr:sp macro="" textlink="">
      <xdr:nvSpPr>
        <xdr:cNvPr id="113" name="【体育館・プール】&#10;一人当たり面積最小値テキスト"/>
        <xdr:cNvSpPr txBox="1"/>
      </xdr:nvSpPr>
      <xdr:spPr>
        <a:xfrm>
          <a:off x="1056640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0.166</a:t>
          </a:r>
          <a:endParaRPr kumimoji="1" lang="ja-JP" altLang="en-US" sz="1000" b="1">
            <a:latin typeface="ＭＳ Ｐゴシック"/>
          </a:endParaRPr>
        </a:p>
      </xdr:txBody>
    </xdr:sp>
    <xdr:clientData/>
  </xdr:oneCellAnchor>
  <xdr:twoCellAnchor>
    <xdr:from>
      <xdr:col>15</xdr:col>
      <xdr:colOff>92075</xdr:colOff>
      <xdr:row>62</xdr:row>
      <xdr:rowOff>102870</xdr:rowOff>
    </xdr:from>
    <xdr:to>
      <xdr:col>15</xdr:col>
      <xdr:colOff>269875</xdr:colOff>
      <xdr:row>62</xdr:row>
      <xdr:rowOff>102870</xdr:rowOff>
    </xdr:to>
    <xdr:cxnSp macro="">
      <xdr:nvCxnSpPr>
        <xdr:cNvPr id="114" name="直線コネクタ 113"/>
        <xdr:cNvCxnSpPr/>
      </xdr:nvCxnSpPr>
      <xdr:spPr>
        <a:xfrm>
          <a:off x="10388600" y="107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28592</xdr:rowOff>
    </xdr:from>
    <xdr:ext cx="469744" cy="259045"/>
    <xdr:sp macro="" textlink="">
      <xdr:nvSpPr>
        <xdr:cNvPr id="115" name="【体育館・プール】&#10;一人当たり面積最大値テキスト"/>
        <xdr:cNvSpPr txBox="1"/>
      </xdr:nvSpPr>
      <xdr:spPr>
        <a:xfrm>
          <a:off x="10566400" y="945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0.717</a:t>
          </a:r>
          <a:endParaRPr kumimoji="1" lang="ja-JP" altLang="en-US" sz="1000" b="1">
            <a:latin typeface="ＭＳ Ｐゴシック"/>
          </a:endParaRPr>
        </a:p>
      </xdr:txBody>
    </xdr:sp>
    <xdr:clientData/>
  </xdr:oneCellAnchor>
  <xdr:twoCellAnchor>
    <xdr:from>
      <xdr:col>15</xdr:col>
      <xdr:colOff>92075</xdr:colOff>
      <xdr:row>56</xdr:row>
      <xdr:rowOff>81915</xdr:rowOff>
    </xdr:from>
    <xdr:to>
      <xdr:col>15</xdr:col>
      <xdr:colOff>269875</xdr:colOff>
      <xdr:row>56</xdr:row>
      <xdr:rowOff>81915</xdr:rowOff>
    </xdr:to>
    <xdr:cxnSp macro="">
      <xdr:nvCxnSpPr>
        <xdr:cNvPr id="116" name="直線コネクタ 115"/>
        <xdr:cNvCxnSpPr/>
      </xdr:nvCxnSpPr>
      <xdr:spPr>
        <a:xfrm>
          <a:off x="10388600" y="968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104792</xdr:rowOff>
    </xdr:from>
    <xdr:ext cx="469744" cy="259045"/>
    <xdr:sp macro="" textlink="">
      <xdr:nvSpPr>
        <xdr:cNvPr id="117" name="【体育館・プール】&#10;一人当たり面積平均値テキスト"/>
        <xdr:cNvSpPr txBox="1"/>
      </xdr:nvSpPr>
      <xdr:spPr>
        <a:xfrm>
          <a:off x="10566400" y="10048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0.487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126365</xdr:rowOff>
    </xdr:from>
    <xdr:to>
      <xdr:col>15</xdr:col>
      <xdr:colOff>231775</xdr:colOff>
      <xdr:row>59</xdr:row>
      <xdr:rowOff>56515</xdr:rowOff>
    </xdr:to>
    <xdr:sp macro="" textlink="">
      <xdr:nvSpPr>
        <xdr:cNvPr id="118" name="フローチャート : 判断 117"/>
        <xdr:cNvSpPr/>
      </xdr:nvSpPr>
      <xdr:spPr>
        <a:xfrm>
          <a:off x="104267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31115</xdr:rowOff>
    </xdr:from>
    <xdr:to>
      <xdr:col>14</xdr:col>
      <xdr:colOff>79375</xdr:colOff>
      <xdr:row>60</xdr:row>
      <xdr:rowOff>132715</xdr:rowOff>
    </xdr:to>
    <xdr:sp macro="" textlink="">
      <xdr:nvSpPr>
        <xdr:cNvPr id="119" name="フローチャート : 判断 118"/>
        <xdr:cNvSpPr/>
      </xdr:nvSpPr>
      <xdr:spPr>
        <a:xfrm>
          <a:off x="958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58</xdr:row>
      <xdr:rowOff>149242</xdr:rowOff>
    </xdr:from>
    <xdr:ext cx="469744" cy="259045"/>
    <xdr:sp macro="" textlink="">
      <xdr:nvSpPr>
        <xdr:cNvPr id="120" name="n_1aveValue【体育館・プール】&#10;一人当たり面積"/>
        <xdr:cNvSpPr txBox="1"/>
      </xdr:nvSpPr>
      <xdr:spPr>
        <a:xfrm>
          <a:off x="9391727" y="1009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0.357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162560</xdr:rowOff>
    </xdr:from>
    <xdr:to>
      <xdr:col>14</xdr:col>
      <xdr:colOff>79375</xdr:colOff>
      <xdr:row>63</xdr:row>
      <xdr:rowOff>92710</xdr:rowOff>
    </xdr:to>
    <xdr:sp macro="" textlink="">
      <xdr:nvSpPr>
        <xdr:cNvPr id="126" name="円/楕円 125"/>
        <xdr:cNvSpPr/>
      </xdr:nvSpPr>
      <xdr:spPr>
        <a:xfrm>
          <a:off x="9588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83837</xdr:rowOff>
    </xdr:from>
    <xdr:ext cx="469744" cy="259045"/>
    <xdr:sp macro="" textlink="">
      <xdr:nvSpPr>
        <xdr:cNvPr id="127" name="n_1mainValue【体育館・プール】&#10;一人当たり面積"/>
        <xdr:cNvSpPr txBox="1"/>
      </xdr:nvSpPr>
      <xdr:spPr>
        <a:xfrm>
          <a:off x="9391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68</xdr:row>
      <xdr:rowOff>152400</xdr:rowOff>
    </xdr:from>
    <xdr:to>
      <xdr:col>16</xdr:col>
      <xdr:colOff>346075</xdr:colOff>
      <xdr:row>72</xdr:row>
      <xdr:rowOff>101600</xdr:rowOff>
    </xdr:to>
    <xdr:sp macro="" textlink="">
      <xdr:nvSpPr>
        <xdr:cNvPr id="136" name="正方形/長方形 13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37" name="正方形/長方形 13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38" name="正方形/長方形 13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39" name="正方形/長方形 13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40" name="正方形/長方形 13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41" name="正方形/長方形 14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42" name="正方形/長方形 14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0.034</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43" name="正方形/長方形 142"/>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91</xdr:row>
      <xdr:rowOff>19050</xdr:rowOff>
    </xdr:from>
    <xdr:to>
      <xdr:col>7</xdr:col>
      <xdr:colOff>676275</xdr:colOff>
      <xdr:row>94</xdr:row>
      <xdr:rowOff>139700</xdr:rowOff>
    </xdr:to>
    <xdr:sp macro="" textlink="">
      <xdr:nvSpPr>
        <xdr:cNvPr id="144" name="正方形/長方形 14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145" name="正方形/長方形 14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146" name="正方形/長方形 14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147" name="正方形/長方形 14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148" name="正方形/長方形 14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149" name="正方形/長方形 14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150" name="正方形/長方形 14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62.3</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151" name="正方形/長方形 15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152" name="テキスト ボックス 15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153" name="直線コネクタ 15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110</xdr:row>
      <xdr:rowOff>48277</xdr:rowOff>
    </xdr:from>
    <xdr:ext cx="403059" cy="259045"/>
    <xdr:sp macro="" textlink="">
      <xdr:nvSpPr>
        <xdr:cNvPr id="154" name="テキスト ボックス 15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109</xdr:row>
      <xdr:rowOff>35379</xdr:rowOff>
    </xdr:from>
    <xdr:to>
      <xdr:col>7</xdr:col>
      <xdr:colOff>638175</xdr:colOff>
      <xdr:row>109</xdr:row>
      <xdr:rowOff>35379</xdr:rowOff>
    </xdr:to>
    <xdr:cxnSp macro="">
      <xdr:nvCxnSpPr>
        <xdr:cNvPr id="155" name="直線コネクタ 15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64606</xdr:rowOff>
    </xdr:from>
    <xdr:ext cx="403059" cy="259045"/>
    <xdr:sp macro="" textlink="">
      <xdr:nvSpPr>
        <xdr:cNvPr id="156" name="テキスト ボックス 155"/>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157" name="直線コネクタ 15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158" name="テキスト ボックス 15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159" name="直線コネクタ 15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160" name="テキスト ボックス 15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161" name="直線コネクタ 16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162" name="テキスト ボックス 16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163" name="直線コネクタ 16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164" name="テキスト ボックス 16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165" name="直線コネクタ 16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98</xdr:row>
      <xdr:rowOff>146248</xdr:rowOff>
    </xdr:from>
    <xdr:ext cx="403059" cy="259045"/>
    <xdr:sp macro="" textlink="">
      <xdr:nvSpPr>
        <xdr:cNvPr id="166" name="テキスト ボックス 165"/>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167" name="直線コネクタ 16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168" name="テキスト ボックス 16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16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97427</xdr:rowOff>
    </xdr:from>
    <xdr:to>
      <xdr:col>6</xdr:col>
      <xdr:colOff>510540</xdr:colOff>
      <xdr:row>105</xdr:row>
      <xdr:rowOff>68036</xdr:rowOff>
    </xdr:to>
    <xdr:cxnSp macro="">
      <xdr:nvCxnSpPr>
        <xdr:cNvPr id="170" name="直線コネクタ 169"/>
        <xdr:cNvCxnSpPr/>
      </xdr:nvCxnSpPr>
      <xdr:spPr>
        <a:xfrm flipV="1">
          <a:off x="4634865" y="17070977"/>
          <a:ext cx="0" cy="999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105</xdr:row>
      <xdr:rowOff>71863</xdr:rowOff>
    </xdr:from>
    <xdr:ext cx="405111" cy="259045"/>
    <xdr:sp macro="" textlink="">
      <xdr:nvSpPr>
        <xdr:cNvPr id="171" name="【市民会館】&#10;有形固定資産減価償却率最小値テキスト"/>
        <xdr:cNvSpPr txBox="1"/>
      </xdr:nvSpPr>
      <xdr:spPr>
        <a:xfrm>
          <a:off x="4724400" y="180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a:t>
          </a:r>
          <a:endParaRPr kumimoji="1" lang="ja-JP" altLang="en-US" sz="1000" b="1">
            <a:latin typeface="ＭＳ Ｐゴシック"/>
          </a:endParaRPr>
        </a:p>
      </xdr:txBody>
    </xdr:sp>
    <xdr:clientData/>
  </xdr:oneCellAnchor>
  <xdr:twoCellAnchor>
    <xdr:from>
      <xdr:col>6</xdr:col>
      <xdr:colOff>422275</xdr:colOff>
      <xdr:row>105</xdr:row>
      <xdr:rowOff>68036</xdr:rowOff>
    </xdr:from>
    <xdr:to>
      <xdr:col>6</xdr:col>
      <xdr:colOff>600075</xdr:colOff>
      <xdr:row>105</xdr:row>
      <xdr:rowOff>68036</xdr:rowOff>
    </xdr:to>
    <xdr:cxnSp macro="">
      <xdr:nvCxnSpPr>
        <xdr:cNvPr id="172" name="直線コネクタ 171"/>
        <xdr:cNvCxnSpPr/>
      </xdr:nvCxnSpPr>
      <xdr:spPr>
        <a:xfrm>
          <a:off x="4546600" y="18070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44104</xdr:rowOff>
    </xdr:from>
    <xdr:ext cx="405111" cy="259045"/>
    <xdr:sp macro="" textlink="">
      <xdr:nvSpPr>
        <xdr:cNvPr id="173" name="【市民会館】&#10;有形固定資産減価償却率最大値テキスト"/>
        <xdr:cNvSpPr txBox="1"/>
      </xdr:nvSpPr>
      <xdr:spPr>
        <a:xfrm>
          <a:off x="4724400" y="16846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70.6</a:t>
          </a:r>
          <a:endParaRPr kumimoji="1" lang="ja-JP" altLang="en-US" sz="1000" b="1">
            <a:latin typeface="ＭＳ Ｐゴシック"/>
          </a:endParaRPr>
        </a:p>
      </xdr:txBody>
    </xdr:sp>
    <xdr:clientData/>
  </xdr:oneCellAnchor>
  <xdr:twoCellAnchor>
    <xdr:from>
      <xdr:col>6</xdr:col>
      <xdr:colOff>422275</xdr:colOff>
      <xdr:row>99</xdr:row>
      <xdr:rowOff>97427</xdr:rowOff>
    </xdr:from>
    <xdr:to>
      <xdr:col>6</xdr:col>
      <xdr:colOff>600075</xdr:colOff>
      <xdr:row>99</xdr:row>
      <xdr:rowOff>97427</xdr:rowOff>
    </xdr:to>
    <xdr:cxnSp macro="">
      <xdr:nvCxnSpPr>
        <xdr:cNvPr id="174" name="直線コネクタ 173"/>
        <xdr:cNvCxnSpPr/>
      </xdr:nvCxnSpPr>
      <xdr:spPr>
        <a:xfrm>
          <a:off x="4546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8726</xdr:rowOff>
    </xdr:from>
    <xdr:ext cx="405111" cy="259045"/>
    <xdr:sp macro="" textlink="">
      <xdr:nvSpPr>
        <xdr:cNvPr id="175" name="【市民会館】&#10;有形固定資産減価償却率平均値テキスト"/>
        <xdr:cNvSpPr txBox="1"/>
      </xdr:nvSpPr>
      <xdr:spPr>
        <a:xfrm>
          <a:off x="4724400" y="173251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30299</xdr:rowOff>
    </xdr:from>
    <xdr:to>
      <xdr:col>6</xdr:col>
      <xdr:colOff>561975</xdr:colOff>
      <xdr:row>101</xdr:row>
      <xdr:rowOff>131899</xdr:rowOff>
    </xdr:to>
    <xdr:sp macro="" textlink="">
      <xdr:nvSpPr>
        <xdr:cNvPr id="176" name="フローチャート : 判断 175"/>
        <xdr:cNvSpPr/>
      </xdr:nvSpPr>
      <xdr:spPr>
        <a:xfrm>
          <a:off x="4584700" y="173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5806</xdr:rowOff>
    </xdr:from>
    <xdr:to>
      <xdr:col>5</xdr:col>
      <xdr:colOff>409575</xdr:colOff>
      <xdr:row>104</xdr:row>
      <xdr:rowOff>107406</xdr:rowOff>
    </xdr:to>
    <xdr:sp macro="" textlink="">
      <xdr:nvSpPr>
        <xdr:cNvPr id="177" name="フローチャート : 判断 176"/>
        <xdr:cNvSpPr/>
      </xdr:nvSpPr>
      <xdr:spPr>
        <a:xfrm>
          <a:off x="3746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123933</xdr:rowOff>
    </xdr:from>
    <xdr:ext cx="405111" cy="259045"/>
    <xdr:sp macro="" textlink="">
      <xdr:nvSpPr>
        <xdr:cNvPr id="178" name="n_1aveValue【市民会館】&#10;有形固定資産減価償却率"/>
        <xdr:cNvSpPr txBox="1"/>
      </xdr:nvSpPr>
      <xdr:spPr>
        <a:xfrm>
          <a:off x="3582043"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179" name="テキスト ボックス 17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180" name="テキスト ボックス 17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181" name="テキスト ボックス 18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182" name="テキスト ボックス 18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183" name="テキスト ボックス 18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108</xdr:row>
      <xdr:rowOff>90714</xdr:rowOff>
    </xdr:from>
    <xdr:to>
      <xdr:col>5</xdr:col>
      <xdr:colOff>409575</xdr:colOff>
      <xdr:row>109</xdr:row>
      <xdr:rowOff>20864</xdr:rowOff>
    </xdr:to>
    <xdr:sp macro="" textlink="">
      <xdr:nvSpPr>
        <xdr:cNvPr id="184" name="円/楕円 183"/>
        <xdr:cNvSpPr/>
      </xdr:nvSpPr>
      <xdr:spPr>
        <a:xfrm>
          <a:off x="3746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109</xdr:row>
      <xdr:rowOff>11991</xdr:rowOff>
    </xdr:from>
    <xdr:ext cx="405111" cy="259045"/>
    <xdr:sp macro="" textlink="">
      <xdr:nvSpPr>
        <xdr:cNvPr id="185" name="n_1mainValue【市民会館】&#10;有形固定資産減価償却率"/>
        <xdr:cNvSpPr txBox="1"/>
      </xdr:nvSpPr>
      <xdr:spPr>
        <a:xfrm>
          <a:off x="3582043"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186" name="正方形/長方形 1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187" name="正方形/長方形 1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188" name="正方形/長方形 1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189" name="正方形/長方形 1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190" name="正方形/長方形 1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191" name="正方形/長方形 1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192" name="正方形/長方形 1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193" name="正方形/長方形 19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194" name="テキスト ボックス 19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195" name="直線コネクタ 19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196" name="直線コネクタ 19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197" name="テキスト ボックス 19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198" name="直線コネクタ 19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199" name="テキスト ボックス 19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200" name="直線コネクタ 19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201" name="テキスト ボックス 20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202" name="直線コネクタ 20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203" name="テキスト ボックス 20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204" name="直線コネクタ 20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205" name="テキスト ボックス 20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206" name="直線コネクタ 20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207" name="テキスト ボックス 20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20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76200</xdr:rowOff>
    </xdr:from>
    <xdr:to>
      <xdr:col>15</xdr:col>
      <xdr:colOff>180340</xdr:colOff>
      <xdr:row>108</xdr:row>
      <xdr:rowOff>85725</xdr:rowOff>
    </xdr:to>
    <xdr:cxnSp macro="">
      <xdr:nvCxnSpPr>
        <xdr:cNvPr id="209" name="直線コネクタ 208"/>
        <xdr:cNvCxnSpPr/>
      </xdr:nvCxnSpPr>
      <xdr:spPr>
        <a:xfrm flipV="1">
          <a:off x="10476865" y="1739265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89552</xdr:rowOff>
    </xdr:from>
    <xdr:ext cx="469744" cy="259045"/>
    <xdr:sp macro="" textlink="">
      <xdr:nvSpPr>
        <xdr:cNvPr id="210" name="【市民会館】&#10;一人当たり面積最小値テキスト"/>
        <xdr:cNvSpPr txBox="1"/>
      </xdr:nvSpPr>
      <xdr:spPr>
        <a:xfrm>
          <a:off x="105664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0.035</a:t>
          </a:r>
          <a:endParaRPr kumimoji="1" lang="ja-JP" altLang="en-US" sz="1000" b="1">
            <a:latin typeface="ＭＳ Ｐゴシック"/>
          </a:endParaRPr>
        </a:p>
      </xdr:txBody>
    </xdr:sp>
    <xdr:clientData/>
  </xdr:oneCellAnchor>
  <xdr:twoCellAnchor>
    <xdr:from>
      <xdr:col>15</xdr:col>
      <xdr:colOff>92075</xdr:colOff>
      <xdr:row>108</xdr:row>
      <xdr:rowOff>85725</xdr:rowOff>
    </xdr:from>
    <xdr:to>
      <xdr:col>15</xdr:col>
      <xdr:colOff>269875</xdr:colOff>
      <xdr:row>108</xdr:row>
      <xdr:rowOff>85725</xdr:rowOff>
    </xdr:to>
    <xdr:cxnSp macro="">
      <xdr:nvCxnSpPr>
        <xdr:cNvPr id="211" name="直線コネクタ 210"/>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100</xdr:row>
      <xdr:rowOff>22877</xdr:rowOff>
    </xdr:from>
    <xdr:ext cx="469744" cy="259045"/>
    <xdr:sp macro="" textlink="">
      <xdr:nvSpPr>
        <xdr:cNvPr id="212" name="【市民会館】&#10;一人当たり面積最大値テキスト"/>
        <xdr:cNvSpPr txBox="1"/>
      </xdr:nvSpPr>
      <xdr:spPr>
        <a:xfrm>
          <a:off x="105664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0.670</a:t>
          </a:r>
          <a:endParaRPr kumimoji="1" lang="ja-JP" altLang="en-US" sz="1000" b="1">
            <a:latin typeface="ＭＳ Ｐゴシック"/>
          </a:endParaRPr>
        </a:p>
      </xdr:txBody>
    </xdr:sp>
    <xdr:clientData/>
  </xdr:oneCellAnchor>
  <xdr:twoCellAnchor>
    <xdr:from>
      <xdr:col>15</xdr:col>
      <xdr:colOff>92075</xdr:colOff>
      <xdr:row>101</xdr:row>
      <xdr:rowOff>76200</xdr:rowOff>
    </xdr:from>
    <xdr:to>
      <xdr:col>15</xdr:col>
      <xdr:colOff>269875</xdr:colOff>
      <xdr:row>101</xdr:row>
      <xdr:rowOff>76200</xdr:rowOff>
    </xdr:to>
    <xdr:cxnSp macro="">
      <xdr:nvCxnSpPr>
        <xdr:cNvPr id="213" name="直線コネクタ 212"/>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95266</xdr:rowOff>
    </xdr:from>
    <xdr:ext cx="469744" cy="259045"/>
    <xdr:sp macro="" textlink="">
      <xdr:nvSpPr>
        <xdr:cNvPr id="214" name="【市民会館】&#10;一人当たり面積平均値テキスト"/>
        <xdr:cNvSpPr txBox="1"/>
      </xdr:nvSpPr>
      <xdr:spPr>
        <a:xfrm>
          <a:off x="105664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116839</xdr:rowOff>
    </xdr:from>
    <xdr:to>
      <xdr:col>15</xdr:col>
      <xdr:colOff>231775</xdr:colOff>
      <xdr:row>106</xdr:row>
      <xdr:rowOff>46989</xdr:rowOff>
    </xdr:to>
    <xdr:sp macro="" textlink="">
      <xdr:nvSpPr>
        <xdr:cNvPr id="215" name="フローチャート : 判断 214"/>
        <xdr:cNvSpPr/>
      </xdr:nvSpPr>
      <xdr:spPr>
        <a:xfrm>
          <a:off x="10426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153036</xdr:rowOff>
    </xdr:from>
    <xdr:to>
      <xdr:col>14</xdr:col>
      <xdr:colOff>79375</xdr:colOff>
      <xdr:row>106</xdr:row>
      <xdr:rowOff>83186</xdr:rowOff>
    </xdr:to>
    <xdr:sp macro="" textlink="">
      <xdr:nvSpPr>
        <xdr:cNvPr id="216" name="フローチャート : 判断 215"/>
        <xdr:cNvSpPr/>
      </xdr:nvSpPr>
      <xdr:spPr>
        <a:xfrm>
          <a:off x="9588500" y="1815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104</xdr:row>
      <xdr:rowOff>99713</xdr:rowOff>
    </xdr:from>
    <xdr:ext cx="469744" cy="259045"/>
    <xdr:sp macro="" textlink="">
      <xdr:nvSpPr>
        <xdr:cNvPr id="217" name="n_1aveValue【市民会館】&#10;一人当たり面積"/>
        <xdr:cNvSpPr txBox="1"/>
      </xdr:nvSpPr>
      <xdr:spPr>
        <a:xfrm>
          <a:off x="9391727" y="1793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0.243</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218" name="テキスト ボックス 21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219" name="テキスト ボックス 21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220" name="テキスト ボックス 21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221" name="テキスト ボックス 22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222" name="テキスト ボックス 22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69214</xdr:rowOff>
    </xdr:from>
    <xdr:to>
      <xdr:col>14</xdr:col>
      <xdr:colOff>79375</xdr:colOff>
      <xdr:row>106</xdr:row>
      <xdr:rowOff>170814</xdr:rowOff>
    </xdr:to>
    <xdr:sp macro="" textlink="">
      <xdr:nvSpPr>
        <xdr:cNvPr id="223" name="円/楕円 222"/>
        <xdr:cNvSpPr/>
      </xdr:nvSpPr>
      <xdr:spPr>
        <a:xfrm>
          <a:off x="9588500" y="182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161941</xdr:rowOff>
    </xdr:from>
    <xdr:ext cx="469744" cy="259045"/>
    <xdr:sp macro="" textlink="">
      <xdr:nvSpPr>
        <xdr:cNvPr id="224" name="n_1mainValue【市民会館】&#10;一人当たり面積"/>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0.197</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225" name="正方形/長方形 22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6" name="正方形/長方形 22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7" name="正方形/長方形 22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8" name="正方形/長方形 22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9" name="正方形/長方形 22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30" name="正方形/長方形 22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1" name="正方形/長方形 23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2" name="正方形/長方形 23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33" name="正方形/長方形 2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34" name="正方形/長方形 2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35" name="正方形/長方形 2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36" name="正方形/長方形 2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37" name="正方形/長方形 2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38" name="正方形/長方形 2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39" name="正方形/長方形 2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40" name="正方形/長方形 23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41" name="正方形/長方形 24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42" name="正方形/長方形 24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43" name="正方形/長方形 24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44" name="正方形/長方形 24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45" name="正方形/長方形 24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46" name="正方形/長方形 24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47" name="正方形/長方形 24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52.2</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48" name="正方形/長方形 24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46</xdr:row>
      <xdr:rowOff>114300</xdr:rowOff>
    </xdr:from>
    <xdr:to>
      <xdr:col>33</xdr:col>
      <xdr:colOff>352425</xdr:colOff>
      <xdr:row>50</xdr:row>
      <xdr:rowOff>63500</xdr:rowOff>
    </xdr:to>
    <xdr:sp macro="" textlink="">
      <xdr:nvSpPr>
        <xdr:cNvPr id="249" name="正方形/長方形 2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250" name="正方形/長方形 2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251" name="正方形/長方形 2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252" name="正方形/長方形 2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253" name="正方形/長方形 2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254" name="正方形/長方形 2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255" name="正方形/長方形 2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0.016</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256" name="正方形/長方形 25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68</xdr:row>
      <xdr:rowOff>152400</xdr:rowOff>
    </xdr:from>
    <xdr:to>
      <xdr:col>24</xdr:col>
      <xdr:colOff>682625</xdr:colOff>
      <xdr:row>72</xdr:row>
      <xdr:rowOff>101600</xdr:rowOff>
    </xdr:to>
    <xdr:sp macro="" textlink="">
      <xdr:nvSpPr>
        <xdr:cNvPr id="257" name="正方形/長方形 2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258" name="正方形/長方形 2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259" name="正方形/長方形 2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260" name="正方形/長方形 2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261" name="正方形/長方形 2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262" name="正方形/長方形 2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263" name="正方形/長方形 2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264" name="正方形/長方形 2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265" name="テキスト ボックス 2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266" name="直線コネクタ 2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267" name="直線コネクタ 26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268" name="テキスト ボックス 267"/>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269" name="直線コネクタ 26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270" name="テキスト ボックス 26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271" name="直線コネクタ 27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272" name="テキスト ボックス 27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273" name="直線コネクタ 27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274" name="テキスト ボックス 27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275" name="直線コネクタ 27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276" name="テキスト ボックス 27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277" name="直線コネクタ 27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278" name="テキスト ボックス 27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27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78105</xdr:rowOff>
    </xdr:from>
    <xdr:to>
      <xdr:col>23</xdr:col>
      <xdr:colOff>516889</xdr:colOff>
      <xdr:row>85</xdr:row>
      <xdr:rowOff>148589</xdr:rowOff>
    </xdr:to>
    <xdr:cxnSp macro="">
      <xdr:nvCxnSpPr>
        <xdr:cNvPr id="280" name="直線コネクタ 279"/>
        <xdr:cNvCxnSpPr/>
      </xdr:nvCxnSpPr>
      <xdr:spPr>
        <a:xfrm flipV="1">
          <a:off x="16318864" y="13451205"/>
          <a:ext cx="0" cy="1270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152416</xdr:rowOff>
    </xdr:from>
    <xdr:ext cx="340478" cy="259045"/>
    <xdr:sp macro="" textlink="">
      <xdr:nvSpPr>
        <xdr:cNvPr id="281" name="【消防施設】&#10;有形固定資産減価償却率最小値テキスト"/>
        <xdr:cNvSpPr txBox="1"/>
      </xdr:nvSpPr>
      <xdr:spPr>
        <a:xfrm>
          <a:off x="16408400" y="14725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23</xdr:col>
      <xdr:colOff>428625</xdr:colOff>
      <xdr:row>85</xdr:row>
      <xdr:rowOff>148589</xdr:rowOff>
    </xdr:from>
    <xdr:to>
      <xdr:col>23</xdr:col>
      <xdr:colOff>606425</xdr:colOff>
      <xdr:row>85</xdr:row>
      <xdr:rowOff>148589</xdr:rowOff>
    </xdr:to>
    <xdr:cxnSp macro="">
      <xdr:nvCxnSpPr>
        <xdr:cNvPr id="282" name="直線コネクタ 281"/>
        <xdr:cNvCxnSpPr/>
      </xdr:nvCxnSpPr>
      <xdr:spPr>
        <a:xfrm>
          <a:off x="16230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24782</xdr:rowOff>
    </xdr:from>
    <xdr:ext cx="405111" cy="259045"/>
    <xdr:sp macro="" textlink="">
      <xdr:nvSpPr>
        <xdr:cNvPr id="283" name="【消防施設】&#10;有形固定資産減価償却率最大値テキスト"/>
        <xdr:cNvSpPr txBox="1"/>
      </xdr:nvSpPr>
      <xdr:spPr>
        <a:xfrm>
          <a:off x="164084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23</xdr:col>
      <xdr:colOff>428625</xdr:colOff>
      <xdr:row>78</xdr:row>
      <xdr:rowOff>78105</xdr:rowOff>
    </xdr:from>
    <xdr:to>
      <xdr:col>23</xdr:col>
      <xdr:colOff>606425</xdr:colOff>
      <xdr:row>78</xdr:row>
      <xdr:rowOff>78105</xdr:rowOff>
    </xdr:to>
    <xdr:cxnSp macro="">
      <xdr:nvCxnSpPr>
        <xdr:cNvPr id="284" name="直線コネクタ 283"/>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78</xdr:row>
      <xdr:rowOff>110507</xdr:rowOff>
    </xdr:from>
    <xdr:ext cx="405111" cy="259045"/>
    <xdr:sp macro="" textlink="">
      <xdr:nvSpPr>
        <xdr:cNvPr id="285" name="【消防施設】&#10;有形固定資産減価償却率平均値テキスト"/>
        <xdr:cNvSpPr txBox="1"/>
      </xdr:nvSpPr>
      <xdr:spPr>
        <a:xfrm>
          <a:off x="16408400" y="13483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132080</xdr:rowOff>
    </xdr:from>
    <xdr:to>
      <xdr:col>23</xdr:col>
      <xdr:colOff>568325</xdr:colOff>
      <xdr:row>79</xdr:row>
      <xdr:rowOff>62230</xdr:rowOff>
    </xdr:to>
    <xdr:sp macro="" textlink="">
      <xdr:nvSpPr>
        <xdr:cNvPr id="286" name="フローチャート : 判断 285"/>
        <xdr:cNvSpPr/>
      </xdr:nvSpPr>
      <xdr:spPr>
        <a:xfrm>
          <a:off x="1626870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79</xdr:row>
      <xdr:rowOff>105411</xdr:rowOff>
    </xdr:from>
    <xdr:to>
      <xdr:col>22</xdr:col>
      <xdr:colOff>415925</xdr:colOff>
      <xdr:row>80</xdr:row>
      <xdr:rowOff>35561</xdr:rowOff>
    </xdr:to>
    <xdr:sp macro="" textlink="">
      <xdr:nvSpPr>
        <xdr:cNvPr id="287" name="フローチャート : 判断 286"/>
        <xdr:cNvSpPr/>
      </xdr:nvSpPr>
      <xdr:spPr>
        <a:xfrm>
          <a:off x="15430500" y="1364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78</xdr:row>
      <xdr:rowOff>52088</xdr:rowOff>
    </xdr:from>
    <xdr:ext cx="405111" cy="259045"/>
    <xdr:sp macro="" textlink="">
      <xdr:nvSpPr>
        <xdr:cNvPr id="288" name="n_1aveValue【消防施設】&#10;有形固定資産減価償却率"/>
        <xdr:cNvSpPr txBox="1"/>
      </xdr:nvSpPr>
      <xdr:spPr>
        <a:xfrm>
          <a:off x="15266043"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289" name="テキスト ボックス 28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290" name="テキスト ボックス 28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291" name="テキスト ボックス 29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292" name="テキスト ボックス 29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293" name="テキスト ボックス 29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84</xdr:row>
      <xdr:rowOff>23495</xdr:rowOff>
    </xdr:from>
    <xdr:to>
      <xdr:col>22</xdr:col>
      <xdr:colOff>415925</xdr:colOff>
      <xdr:row>84</xdr:row>
      <xdr:rowOff>125095</xdr:rowOff>
    </xdr:to>
    <xdr:sp macro="" textlink="">
      <xdr:nvSpPr>
        <xdr:cNvPr id="294" name="円/楕円 293"/>
        <xdr:cNvSpPr/>
      </xdr:nvSpPr>
      <xdr:spPr>
        <a:xfrm>
          <a:off x="15430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84</xdr:row>
      <xdr:rowOff>116222</xdr:rowOff>
    </xdr:from>
    <xdr:ext cx="405111" cy="259045"/>
    <xdr:sp macro="" textlink="">
      <xdr:nvSpPr>
        <xdr:cNvPr id="295" name="n_1mainValue【消防施設】&#10;有形固定資産減価償却率"/>
        <xdr:cNvSpPr txBox="1"/>
      </xdr:nvSpPr>
      <xdr:spPr>
        <a:xfrm>
          <a:off x="15266043"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296" name="正方形/長方形 2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297" name="正方形/長方形 2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298" name="正方形/長方形 2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299" name="正方形/長方形 2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00" name="正方形/長方形 2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01" name="正方形/長方形 3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02" name="正方形/長方形 3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03" name="正方形/長方形 3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04" name="テキスト ボックス 3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05" name="直線コネクタ 3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306" name="直線コネクタ 30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307" name="テキスト ボックス 30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308" name="直線コネクタ 30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309" name="テキスト ボックス 30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310" name="直線コネクタ 30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311" name="テキスト ボックス 31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312" name="直線コネクタ 31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313" name="テキスト ボックス 31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314" name="直線コネクタ 31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315" name="テキスト ボックス 31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316" name="直線コネクタ 31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317" name="テキスト ボックス 31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318" name="直線コネクタ 31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319" name="テキスト ボックス 31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32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77</xdr:row>
      <xdr:rowOff>111579</xdr:rowOff>
    </xdr:from>
    <xdr:to>
      <xdr:col>32</xdr:col>
      <xdr:colOff>186689</xdr:colOff>
      <xdr:row>86</xdr:row>
      <xdr:rowOff>146957</xdr:rowOff>
    </xdr:to>
    <xdr:cxnSp macro="">
      <xdr:nvCxnSpPr>
        <xdr:cNvPr id="321" name="直線コネクタ 320"/>
        <xdr:cNvCxnSpPr/>
      </xdr:nvCxnSpPr>
      <xdr:spPr>
        <a:xfrm flipV="1">
          <a:off x="22160864" y="13313229"/>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150784</xdr:rowOff>
    </xdr:from>
    <xdr:ext cx="469744" cy="259045"/>
    <xdr:sp macro="" textlink="">
      <xdr:nvSpPr>
        <xdr:cNvPr id="322" name="【消防施設】&#10;一人当たり面積最小値テキスト"/>
        <xdr:cNvSpPr txBox="1"/>
      </xdr:nvSpPr>
      <xdr:spPr>
        <a:xfrm>
          <a:off x="222504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0.020</a:t>
          </a:r>
          <a:endParaRPr kumimoji="1" lang="ja-JP" altLang="en-US" sz="1000" b="1">
            <a:latin typeface="ＭＳ Ｐゴシック"/>
          </a:endParaRPr>
        </a:p>
      </xdr:txBody>
    </xdr:sp>
    <xdr:clientData/>
  </xdr:oneCellAnchor>
  <xdr:twoCellAnchor>
    <xdr:from>
      <xdr:col>32</xdr:col>
      <xdr:colOff>98425</xdr:colOff>
      <xdr:row>86</xdr:row>
      <xdr:rowOff>146957</xdr:rowOff>
    </xdr:from>
    <xdr:to>
      <xdr:col>32</xdr:col>
      <xdr:colOff>276225</xdr:colOff>
      <xdr:row>86</xdr:row>
      <xdr:rowOff>146957</xdr:rowOff>
    </xdr:to>
    <xdr:cxnSp macro="">
      <xdr:nvCxnSpPr>
        <xdr:cNvPr id="323" name="直線コネクタ 322"/>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58256</xdr:rowOff>
    </xdr:from>
    <xdr:ext cx="469744" cy="259045"/>
    <xdr:sp macro="" textlink="">
      <xdr:nvSpPr>
        <xdr:cNvPr id="324" name="【消防施設】&#10;一人当たり面積最大値テキスト"/>
        <xdr:cNvSpPr txBox="1"/>
      </xdr:nvSpPr>
      <xdr:spPr>
        <a:xfrm>
          <a:off x="22250400" y="1308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1.470</a:t>
          </a:r>
          <a:endParaRPr kumimoji="1" lang="ja-JP" altLang="en-US" sz="1000" b="1">
            <a:latin typeface="ＭＳ Ｐゴシック"/>
          </a:endParaRPr>
        </a:p>
      </xdr:txBody>
    </xdr:sp>
    <xdr:clientData/>
  </xdr:oneCellAnchor>
  <xdr:twoCellAnchor>
    <xdr:from>
      <xdr:col>32</xdr:col>
      <xdr:colOff>98425</xdr:colOff>
      <xdr:row>77</xdr:row>
      <xdr:rowOff>111579</xdr:rowOff>
    </xdr:from>
    <xdr:to>
      <xdr:col>32</xdr:col>
      <xdr:colOff>276225</xdr:colOff>
      <xdr:row>77</xdr:row>
      <xdr:rowOff>111579</xdr:rowOff>
    </xdr:to>
    <xdr:cxnSp macro="">
      <xdr:nvCxnSpPr>
        <xdr:cNvPr id="325" name="直線コネクタ 324"/>
        <xdr:cNvCxnSpPr/>
      </xdr:nvCxnSpPr>
      <xdr:spPr>
        <a:xfrm>
          <a:off x="22072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87647</xdr:rowOff>
    </xdr:from>
    <xdr:ext cx="469744" cy="259045"/>
    <xdr:sp macro="" textlink="">
      <xdr:nvSpPr>
        <xdr:cNvPr id="326" name="【消防施設】&#10;一人当たり面積平均値テキスト"/>
        <xdr:cNvSpPr txBox="1"/>
      </xdr:nvSpPr>
      <xdr:spPr>
        <a:xfrm>
          <a:off x="222504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0.323</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109220</xdr:rowOff>
    </xdr:from>
    <xdr:to>
      <xdr:col>32</xdr:col>
      <xdr:colOff>238125</xdr:colOff>
      <xdr:row>85</xdr:row>
      <xdr:rowOff>39370</xdr:rowOff>
    </xdr:to>
    <xdr:sp macro="" textlink="">
      <xdr:nvSpPr>
        <xdr:cNvPr id="327" name="フローチャート : 判断 326"/>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86</xdr:row>
      <xdr:rowOff>11249</xdr:rowOff>
    </xdr:from>
    <xdr:to>
      <xdr:col>31</xdr:col>
      <xdr:colOff>85725</xdr:colOff>
      <xdr:row>86</xdr:row>
      <xdr:rowOff>112849</xdr:rowOff>
    </xdr:to>
    <xdr:sp macro="" textlink="">
      <xdr:nvSpPr>
        <xdr:cNvPr id="328" name="フローチャート : 判断 327"/>
        <xdr:cNvSpPr/>
      </xdr:nvSpPr>
      <xdr:spPr>
        <a:xfrm>
          <a:off x="21272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129376</xdr:rowOff>
    </xdr:from>
    <xdr:ext cx="469744" cy="259045"/>
    <xdr:sp macro="" textlink="">
      <xdr:nvSpPr>
        <xdr:cNvPr id="329" name="n_1aveValue【消防施設】&#10;一人当たり面積"/>
        <xdr:cNvSpPr txBox="1"/>
      </xdr:nvSpPr>
      <xdr:spPr>
        <a:xfrm>
          <a:off x="21075727" y="14531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0.098</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330" name="テキスト ボックス 3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331" name="テキスト ボックス 3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332" name="テキスト ボックス 3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333" name="テキスト ボックス 3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334" name="テキスト ボックス 3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86</xdr:row>
      <xdr:rowOff>17780</xdr:rowOff>
    </xdr:from>
    <xdr:to>
      <xdr:col>31</xdr:col>
      <xdr:colOff>85725</xdr:colOff>
      <xdr:row>86</xdr:row>
      <xdr:rowOff>119380</xdr:rowOff>
    </xdr:to>
    <xdr:sp macro="" textlink="">
      <xdr:nvSpPr>
        <xdr:cNvPr id="335" name="円/楕円 334"/>
        <xdr:cNvSpPr/>
      </xdr:nvSpPr>
      <xdr:spPr>
        <a:xfrm>
          <a:off x="21272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86</xdr:row>
      <xdr:rowOff>110507</xdr:rowOff>
    </xdr:from>
    <xdr:ext cx="469744" cy="259045"/>
    <xdr:sp macro="" textlink="">
      <xdr:nvSpPr>
        <xdr:cNvPr id="336" name="n_1mainValue【消防施設】&#10;一人当たり面積"/>
        <xdr:cNvSpPr txBox="1"/>
      </xdr:nvSpPr>
      <xdr:spPr>
        <a:xfrm>
          <a:off x="210757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0.092</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337" name="正方形/長方形 3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38" name="正方形/長方形 3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39" name="正方形/長方形 3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40" name="正方形/長方形 3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41" name="正方形/長方形 3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42" name="正方形/長方形 3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43" name="正方形/長方形 3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44" name="正方形/長方形 3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45" name="テキスト ボックス 3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46" name="直線コネクタ 3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347" name="テキスト ボックス 346"/>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348" name="直線コネクタ 34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349" name="テキスト ボックス 34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350" name="直線コネクタ 34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351" name="テキスト ボックス 35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352" name="直線コネクタ 35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353" name="テキスト ボックス 35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354" name="直線コネクタ 35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105427</xdr:rowOff>
    </xdr:from>
    <xdr:ext cx="403059" cy="259045"/>
    <xdr:sp macro="" textlink="">
      <xdr:nvSpPr>
        <xdr:cNvPr id="355" name="テキスト ボックス 354"/>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356" name="直線コネクタ 3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357" name="テキスト ボックス 35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3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137922</xdr:rowOff>
    </xdr:from>
    <xdr:to>
      <xdr:col>23</xdr:col>
      <xdr:colOff>516889</xdr:colOff>
      <xdr:row>105</xdr:row>
      <xdr:rowOff>151637</xdr:rowOff>
    </xdr:to>
    <xdr:cxnSp macro="">
      <xdr:nvCxnSpPr>
        <xdr:cNvPr id="359" name="直線コネクタ 358"/>
        <xdr:cNvCxnSpPr/>
      </xdr:nvCxnSpPr>
      <xdr:spPr>
        <a:xfrm flipV="1">
          <a:off x="16318864" y="17111472"/>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155464</xdr:rowOff>
    </xdr:from>
    <xdr:ext cx="405111" cy="259045"/>
    <xdr:sp macro="" textlink="">
      <xdr:nvSpPr>
        <xdr:cNvPr id="360" name="【庁舎】&#10;有形固定資産減価償却率最小値テキスト"/>
        <xdr:cNvSpPr txBox="1"/>
      </xdr:nvSpPr>
      <xdr:spPr>
        <a:xfrm>
          <a:off x="16408400" y="18157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a:t>
          </a:r>
          <a:endParaRPr kumimoji="1" lang="ja-JP" altLang="en-US" sz="1000" b="1">
            <a:latin typeface="ＭＳ Ｐゴシック"/>
          </a:endParaRPr>
        </a:p>
      </xdr:txBody>
    </xdr:sp>
    <xdr:clientData/>
  </xdr:oneCellAnchor>
  <xdr:twoCellAnchor>
    <xdr:from>
      <xdr:col>23</xdr:col>
      <xdr:colOff>428625</xdr:colOff>
      <xdr:row>105</xdr:row>
      <xdr:rowOff>151637</xdr:rowOff>
    </xdr:from>
    <xdr:to>
      <xdr:col>23</xdr:col>
      <xdr:colOff>606425</xdr:colOff>
      <xdr:row>105</xdr:row>
      <xdr:rowOff>151637</xdr:rowOff>
    </xdr:to>
    <xdr:cxnSp macro="">
      <xdr:nvCxnSpPr>
        <xdr:cNvPr id="361" name="直線コネクタ 360"/>
        <xdr:cNvCxnSpPr/>
      </xdr:nvCxnSpPr>
      <xdr:spPr>
        <a:xfrm>
          <a:off x="16230600" y="1815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84599</xdr:rowOff>
    </xdr:from>
    <xdr:ext cx="405111" cy="259045"/>
    <xdr:sp macro="" textlink="">
      <xdr:nvSpPr>
        <xdr:cNvPr id="362" name="【庁舎】&#10;有形固定資産減価償却率最大値テキスト"/>
        <xdr:cNvSpPr txBox="1"/>
      </xdr:nvSpPr>
      <xdr:spPr>
        <a:xfrm>
          <a:off x="16408400" y="1688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84.8</a:t>
          </a:r>
          <a:endParaRPr kumimoji="1" lang="ja-JP" altLang="en-US" sz="1000" b="1">
            <a:latin typeface="ＭＳ Ｐゴシック"/>
          </a:endParaRPr>
        </a:p>
      </xdr:txBody>
    </xdr:sp>
    <xdr:clientData/>
  </xdr:oneCellAnchor>
  <xdr:twoCellAnchor>
    <xdr:from>
      <xdr:col>23</xdr:col>
      <xdr:colOff>428625</xdr:colOff>
      <xdr:row>99</xdr:row>
      <xdr:rowOff>137922</xdr:rowOff>
    </xdr:from>
    <xdr:to>
      <xdr:col>23</xdr:col>
      <xdr:colOff>606425</xdr:colOff>
      <xdr:row>99</xdr:row>
      <xdr:rowOff>137922</xdr:rowOff>
    </xdr:to>
    <xdr:cxnSp macro="">
      <xdr:nvCxnSpPr>
        <xdr:cNvPr id="363" name="直線コネクタ 362"/>
        <xdr:cNvCxnSpPr/>
      </xdr:nvCxnSpPr>
      <xdr:spPr>
        <a:xfrm>
          <a:off x="16230600" y="1711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108983</xdr:rowOff>
    </xdr:from>
    <xdr:ext cx="405111" cy="259045"/>
    <xdr:sp macro="" textlink="">
      <xdr:nvSpPr>
        <xdr:cNvPr id="364" name="【庁舎】&#10;有形固定資産減価償却率平均値テキスト"/>
        <xdr:cNvSpPr txBox="1"/>
      </xdr:nvSpPr>
      <xdr:spPr>
        <a:xfrm>
          <a:off x="16408400" y="17596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130556</xdr:rowOff>
    </xdr:from>
    <xdr:to>
      <xdr:col>23</xdr:col>
      <xdr:colOff>568325</xdr:colOff>
      <xdr:row>103</xdr:row>
      <xdr:rowOff>60706</xdr:rowOff>
    </xdr:to>
    <xdr:sp macro="" textlink="">
      <xdr:nvSpPr>
        <xdr:cNvPr id="365" name="フローチャート : 判断 364"/>
        <xdr:cNvSpPr/>
      </xdr:nvSpPr>
      <xdr:spPr>
        <a:xfrm>
          <a:off x="16268700" y="1761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98552</xdr:rowOff>
    </xdr:from>
    <xdr:to>
      <xdr:col>22</xdr:col>
      <xdr:colOff>415925</xdr:colOff>
      <xdr:row>104</xdr:row>
      <xdr:rowOff>28702</xdr:rowOff>
    </xdr:to>
    <xdr:sp macro="" textlink="">
      <xdr:nvSpPr>
        <xdr:cNvPr id="366" name="フローチャート : 判断 365"/>
        <xdr:cNvSpPr/>
      </xdr:nvSpPr>
      <xdr:spPr>
        <a:xfrm>
          <a:off x="15430500" y="177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45229</xdr:rowOff>
    </xdr:from>
    <xdr:ext cx="405111" cy="259045"/>
    <xdr:sp macro="" textlink="">
      <xdr:nvSpPr>
        <xdr:cNvPr id="367" name="n_1aveValue【庁舎】&#10;有形固定資産減価償却率"/>
        <xdr:cNvSpPr txBox="1"/>
      </xdr:nvSpPr>
      <xdr:spPr>
        <a:xfrm>
          <a:off x="15266043" y="1753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368" name="テキスト ボックス 3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369" name="テキスト ボックス 3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370" name="テキスト ボックス 3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371" name="テキスト ボックス 3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372" name="テキスト ボックス 3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25400</xdr:rowOff>
    </xdr:from>
    <xdr:to>
      <xdr:col>22</xdr:col>
      <xdr:colOff>415925</xdr:colOff>
      <xdr:row>108</xdr:row>
      <xdr:rowOff>127000</xdr:rowOff>
    </xdr:to>
    <xdr:sp macro="" textlink="">
      <xdr:nvSpPr>
        <xdr:cNvPr id="373" name="円/楕円 372"/>
        <xdr:cNvSpPr/>
      </xdr:nvSpPr>
      <xdr:spPr>
        <a:xfrm>
          <a:off x="15430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108</xdr:row>
      <xdr:rowOff>118127</xdr:rowOff>
    </xdr:from>
    <xdr:ext cx="405111" cy="259045"/>
    <xdr:sp macro="" textlink="">
      <xdr:nvSpPr>
        <xdr:cNvPr id="374" name="n_1mainValue【庁舎】&#10;有形固定資産減価償却率"/>
        <xdr:cNvSpPr txBox="1"/>
      </xdr:nvSpPr>
      <xdr:spPr>
        <a:xfrm>
          <a:off x="15266043"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375" name="正方形/長方形 37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376" name="正方形/長方形 37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377" name="正方形/長方形 37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378" name="正方形/長方形 37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379" name="正方形/長方形 37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380" name="正方形/長方形 37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381" name="正方形/長方形 38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382" name="正方形/長方形 38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383" name="テキスト ボックス 38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384" name="直線コネクタ 38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385" name="テキスト ボックス 38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109</xdr:row>
      <xdr:rowOff>35379</xdr:rowOff>
    </xdr:from>
    <xdr:to>
      <xdr:col>33</xdr:col>
      <xdr:colOff>314325</xdr:colOff>
      <xdr:row>109</xdr:row>
      <xdr:rowOff>35379</xdr:rowOff>
    </xdr:to>
    <xdr:cxnSp macro="">
      <xdr:nvCxnSpPr>
        <xdr:cNvPr id="386" name="直線コネクタ 38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387" name="テキスト ボックス 38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388" name="直線コネクタ 38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389" name="テキスト ボックス 38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390" name="直線コネクタ 38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391" name="テキスト ボックス 39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392" name="直線コネクタ 39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393" name="テキスト ボックス 39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394" name="直線コネクタ 39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395" name="テキスト ボックス 39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396" name="直線コネクタ 39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397" name="テキスト ボックス 39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0.700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398" name="直線コネクタ 39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399" name="テキスト ボックス 39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0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66402</xdr:rowOff>
    </xdr:from>
    <xdr:to>
      <xdr:col>32</xdr:col>
      <xdr:colOff>186689</xdr:colOff>
      <xdr:row>108</xdr:row>
      <xdr:rowOff>10886</xdr:rowOff>
    </xdr:to>
    <xdr:cxnSp macro="">
      <xdr:nvCxnSpPr>
        <xdr:cNvPr id="401" name="直線コネクタ 400"/>
        <xdr:cNvCxnSpPr/>
      </xdr:nvCxnSpPr>
      <xdr:spPr>
        <a:xfrm flipV="1">
          <a:off x="22160864" y="17211402"/>
          <a:ext cx="0" cy="1316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14713</xdr:rowOff>
    </xdr:from>
    <xdr:ext cx="469744" cy="259045"/>
    <xdr:sp macro="" textlink="">
      <xdr:nvSpPr>
        <xdr:cNvPr id="402" name="【庁舎】&#10;一人当たり面積最小値テキスト"/>
        <xdr:cNvSpPr txBox="1"/>
      </xdr:nvSpPr>
      <xdr:spPr>
        <a:xfrm>
          <a:off x="222504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0.260</a:t>
          </a:r>
          <a:endParaRPr kumimoji="1" lang="ja-JP" altLang="en-US" sz="1000" b="1">
            <a:latin typeface="ＭＳ Ｐゴシック"/>
          </a:endParaRPr>
        </a:p>
      </xdr:txBody>
    </xdr:sp>
    <xdr:clientData/>
  </xdr:oneCellAnchor>
  <xdr:twoCellAnchor>
    <xdr:from>
      <xdr:col>32</xdr:col>
      <xdr:colOff>98425</xdr:colOff>
      <xdr:row>108</xdr:row>
      <xdr:rowOff>10886</xdr:rowOff>
    </xdr:from>
    <xdr:to>
      <xdr:col>32</xdr:col>
      <xdr:colOff>276225</xdr:colOff>
      <xdr:row>108</xdr:row>
      <xdr:rowOff>10886</xdr:rowOff>
    </xdr:to>
    <xdr:cxnSp macro="">
      <xdr:nvCxnSpPr>
        <xdr:cNvPr id="403" name="直線コネクタ 402"/>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13079</xdr:rowOff>
    </xdr:from>
    <xdr:ext cx="469744" cy="259045"/>
    <xdr:sp macro="" textlink="">
      <xdr:nvSpPr>
        <xdr:cNvPr id="404" name="【庁舎】&#10;一人当たり面積最大値テキスト"/>
        <xdr:cNvSpPr txBox="1"/>
      </xdr:nvSpPr>
      <xdr:spPr>
        <a:xfrm>
          <a:off x="22250400" y="1698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0.663</a:t>
          </a:r>
          <a:endParaRPr kumimoji="1" lang="ja-JP" altLang="en-US" sz="1000" b="1">
            <a:latin typeface="ＭＳ Ｐゴシック"/>
          </a:endParaRPr>
        </a:p>
      </xdr:txBody>
    </xdr:sp>
    <xdr:clientData/>
  </xdr:oneCellAnchor>
  <xdr:twoCellAnchor>
    <xdr:from>
      <xdr:col>32</xdr:col>
      <xdr:colOff>98425</xdr:colOff>
      <xdr:row>100</xdr:row>
      <xdr:rowOff>66402</xdr:rowOff>
    </xdr:from>
    <xdr:to>
      <xdr:col>32</xdr:col>
      <xdr:colOff>276225</xdr:colOff>
      <xdr:row>100</xdr:row>
      <xdr:rowOff>66402</xdr:rowOff>
    </xdr:to>
    <xdr:cxnSp macro="">
      <xdr:nvCxnSpPr>
        <xdr:cNvPr id="405" name="直線コネクタ 404"/>
        <xdr:cNvCxnSpPr/>
      </xdr:nvCxnSpPr>
      <xdr:spPr>
        <a:xfrm>
          <a:off x="22072600" y="1721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26688</xdr:rowOff>
    </xdr:from>
    <xdr:ext cx="469744" cy="259045"/>
    <xdr:sp macro="" textlink="">
      <xdr:nvSpPr>
        <xdr:cNvPr id="406" name="【庁舎】&#10;一人当たり面積平均値テキスト"/>
        <xdr:cNvSpPr txBox="1"/>
      </xdr:nvSpPr>
      <xdr:spPr>
        <a:xfrm>
          <a:off x="22250400" y="17857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0.443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48261</xdr:rowOff>
    </xdr:from>
    <xdr:to>
      <xdr:col>32</xdr:col>
      <xdr:colOff>238125</xdr:colOff>
      <xdr:row>104</xdr:row>
      <xdr:rowOff>149861</xdr:rowOff>
    </xdr:to>
    <xdr:sp macro="" textlink="">
      <xdr:nvSpPr>
        <xdr:cNvPr id="407" name="フローチャート : 判断 406"/>
        <xdr:cNvSpPr/>
      </xdr:nvSpPr>
      <xdr:spPr>
        <a:xfrm>
          <a:off x="22110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12337</xdr:rowOff>
    </xdr:from>
    <xdr:to>
      <xdr:col>31</xdr:col>
      <xdr:colOff>85725</xdr:colOff>
      <xdr:row>106</xdr:row>
      <xdr:rowOff>113937</xdr:rowOff>
    </xdr:to>
    <xdr:sp macro="" textlink="">
      <xdr:nvSpPr>
        <xdr:cNvPr id="408" name="フローチャート : 判断 407"/>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130464</xdr:rowOff>
    </xdr:from>
    <xdr:ext cx="469744" cy="259045"/>
    <xdr:sp macro="" textlink="">
      <xdr:nvSpPr>
        <xdr:cNvPr id="409" name="n_1aveValue【庁舎】&#10;一人当たり面積"/>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0.349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10" name="テキスト ボックス 40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11" name="テキスト ボックス 41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12" name="テキスト ボックス 41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13" name="テキスト ボックス 41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14" name="テキスト ボックス 41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109</xdr:row>
      <xdr:rowOff>27032</xdr:rowOff>
    </xdr:from>
    <xdr:to>
      <xdr:col>31</xdr:col>
      <xdr:colOff>85725</xdr:colOff>
      <xdr:row>109</xdr:row>
      <xdr:rowOff>128632</xdr:rowOff>
    </xdr:to>
    <xdr:sp macro="" textlink="">
      <xdr:nvSpPr>
        <xdr:cNvPr id="415" name="円/楕円 414"/>
        <xdr:cNvSpPr/>
      </xdr:nvSpPr>
      <xdr:spPr>
        <a:xfrm>
          <a:off x="21272500" y="187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109</xdr:row>
      <xdr:rowOff>119759</xdr:rowOff>
    </xdr:from>
    <xdr:ext cx="469744" cy="259045"/>
    <xdr:sp macro="" textlink="">
      <xdr:nvSpPr>
        <xdr:cNvPr id="416" name="n_1mainValue【庁舎】&#10;一人当たり面積"/>
        <xdr:cNvSpPr txBox="1"/>
      </xdr:nvSpPr>
      <xdr:spPr>
        <a:xfrm>
          <a:off x="21075727" y="1880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0.187</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17" name="正方形/長方形 41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18" name="正方形/長方形 41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19" name="テキスト ボックス 41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有形固定資産減価償却率については、トレーニングセンターが昭和</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年に建築されていることから類似団体と比較すると</a:t>
          </a:r>
          <a:r>
            <a:rPr kumimoji="1" lang="en-US" altLang="ja-JP" sz="1100">
              <a:solidFill>
                <a:schemeClr val="dk1"/>
              </a:solidFill>
              <a:effectLst/>
              <a:latin typeface="+mn-lt"/>
              <a:ea typeface="+mn-ea"/>
              <a:cs typeface="+mn-cs"/>
            </a:rPr>
            <a:t>33.7</a:t>
          </a:r>
          <a:r>
            <a:rPr kumimoji="1" lang="ja-JP" altLang="ja-JP" sz="1100">
              <a:solidFill>
                <a:schemeClr val="dk1"/>
              </a:solidFill>
              <a:effectLst/>
              <a:latin typeface="+mn-lt"/>
              <a:ea typeface="+mn-ea"/>
              <a:cs typeface="+mn-cs"/>
            </a:rPr>
            <a:t>％上回っているものの、そのほかの施設については類似団体を下回っている。</a:t>
          </a:r>
          <a:endParaRPr lang="ja-JP" altLang="ja-JP" sz="1400">
            <a:effectLst/>
          </a:endParaRPr>
        </a:p>
        <a:p>
          <a:r>
            <a:rPr kumimoji="1" lang="ja-JP" altLang="ja-JP" sz="1100">
              <a:solidFill>
                <a:schemeClr val="dk1"/>
              </a:solidFill>
              <a:effectLst/>
              <a:latin typeface="+mn-lt"/>
              <a:ea typeface="+mn-ea"/>
              <a:cs typeface="+mn-cs"/>
            </a:rPr>
            <a:t>今後は、各種施設について、公共施設総合管理計画の個別計画を策定するなかで、耐用年数や劣化状況等を把握したうえで、長寿命化に取り組むこととしている。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熊本県甲佐町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10,972
10,928
57.93
11,277,167
10,329,644
558,369
3,470,198
8,580,062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　町内に中心となる産業がないため財政基盤が弱く、類似団体平均を大きく下回っている。</a:t>
          </a:r>
        </a:p>
        <a:p>
          <a:r>
            <a:rPr kumimoji="1" lang="ja-JP" altLang="en-US" sz="1300">
              <a:solidFill>
                <a:schemeClr val="tx1"/>
              </a:solidFill>
              <a:latin typeface="ＭＳ Ｐゴシック"/>
            </a:rPr>
            <a:t>　さらに、平成</a:t>
          </a:r>
          <a:r>
            <a:rPr kumimoji="1" lang="en-US" altLang="ja-JP" sz="1300">
              <a:solidFill>
                <a:schemeClr val="tx1"/>
              </a:solidFill>
              <a:latin typeface="ＭＳ Ｐゴシック"/>
            </a:rPr>
            <a:t>28</a:t>
          </a:r>
          <a:r>
            <a:rPr kumimoji="1" lang="ja-JP" altLang="en-US" sz="1300">
              <a:solidFill>
                <a:schemeClr val="tx1"/>
              </a:solidFill>
              <a:latin typeface="ＭＳ Ｐゴシック"/>
            </a:rPr>
            <a:t>年度は４月に発生した熊本地震災害被害者に対し町民税の減免を行ったこともあり、個人町民税が約</a:t>
          </a:r>
          <a:r>
            <a:rPr kumimoji="1" lang="en-US" altLang="ja-JP" sz="1300">
              <a:solidFill>
                <a:schemeClr val="tx1"/>
              </a:solidFill>
              <a:latin typeface="ＭＳ Ｐゴシック"/>
            </a:rPr>
            <a:t>33,000</a:t>
          </a:r>
          <a:r>
            <a:rPr kumimoji="1" lang="ja-JP" altLang="en-US" sz="1300">
              <a:solidFill>
                <a:schemeClr val="tx1"/>
              </a:solidFill>
              <a:latin typeface="ＭＳ Ｐゴシック"/>
            </a:rPr>
            <a:t>千円減収となった。</a:t>
          </a:r>
          <a:endParaRPr kumimoji="1" lang="en-US" altLang="ja-JP" sz="1300">
            <a:solidFill>
              <a:schemeClr val="tx1"/>
            </a:solidFill>
            <a:latin typeface="ＭＳ Ｐゴシック"/>
          </a:endParaRPr>
        </a:p>
        <a:p>
          <a:r>
            <a:rPr kumimoji="1" lang="ja-JP" altLang="en-US" sz="1300">
              <a:solidFill>
                <a:schemeClr val="tx1"/>
              </a:solidFill>
              <a:latin typeface="ＭＳ Ｐゴシック"/>
            </a:rPr>
            <a:t>　今後も大幅な増収は見込めないため、行財政改革による経費削減を引き続き実施するととともに、税務担当課の組織改編を行うなど税収の徴収率強化（対前年度比プラス目標）の取組みを行い収入の確保に努め、財政基盤の強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141212</xdr:rowOff>
    </xdr:to>
    <xdr:cxnSp macro="">
      <xdr:nvCxnSpPr>
        <xdr:cNvPr id="69" name="直線コネクタ 68"/>
        <xdr:cNvCxnSpPr/>
      </xdr:nvCxnSpPr>
      <xdr:spPr>
        <a:xfrm flipV="1">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60070</xdr:rowOff>
    </xdr:from>
    <xdr:ext cx="762000" cy="259045"/>
    <xdr:sp macro="" textlink="">
      <xdr:nvSpPr>
        <xdr:cNvPr id="70" name="財政力平均値テキスト"/>
        <xdr:cNvSpPr txBox="1"/>
      </xdr:nvSpPr>
      <xdr:spPr>
        <a:xfrm>
          <a:off x="5041900" y="7089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152702</xdr:rowOff>
    </xdr:to>
    <xdr:cxnSp macro="">
      <xdr:nvCxnSpPr>
        <xdr:cNvPr id="72" name="直線コネクタ 71"/>
        <xdr:cNvCxnSpPr/>
      </xdr:nvCxnSpPr>
      <xdr:spPr>
        <a:xfrm flipV="1">
          <a:off x="3225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6851</xdr:rowOff>
    </xdr:from>
    <xdr:ext cx="736600" cy="259045"/>
    <xdr:sp macro="" textlink="">
      <xdr:nvSpPr>
        <xdr:cNvPr id="74" name="テキスト ボックス 73"/>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152702</xdr:rowOff>
    </xdr:from>
    <xdr:to>
      <xdr:col>4</xdr:col>
      <xdr:colOff>482600</xdr:colOff>
      <xdr:row>43</xdr:row>
      <xdr:rowOff>152702</xdr:rowOff>
    </xdr:to>
    <xdr:cxnSp macro="">
      <xdr:nvCxnSpPr>
        <xdr:cNvPr id="75" name="直線コネクタ 74"/>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18342</xdr:rowOff>
    </xdr:from>
    <xdr:ext cx="762000" cy="259045"/>
    <xdr:sp macro="" textlink="">
      <xdr:nvSpPr>
        <xdr:cNvPr id="77" name="テキスト ボックス 76"/>
        <xdr:cNvSpPr txBox="1"/>
      </xdr:nvSpPr>
      <xdr:spPr>
        <a:xfrm>
          <a:off x="2844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152702</xdr:rowOff>
    </xdr:from>
    <xdr:to>
      <xdr:col>3</xdr:col>
      <xdr:colOff>279400</xdr:colOff>
      <xdr:row>43</xdr:row>
      <xdr:rowOff>152702</xdr:rowOff>
    </xdr:to>
    <xdr:cxnSp macro="">
      <xdr:nvCxnSpPr>
        <xdr:cNvPr id="78" name="直線コネクタ 77"/>
        <xdr:cNvCxnSpPr/>
      </xdr:nvCxnSpPr>
      <xdr:spPr>
        <a:xfrm>
          <a:off x="1447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18342</xdr:rowOff>
    </xdr:from>
    <xdr:ext cx="762000" cy="259045"/>
    <xdr:sp macro="" textlink="">
      <xdr:nvSpPr>
        <xdr:cNvPr id="80" name="テキスト ボックス 79"/>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146249</xdr:rowOff>
    </xdr:from>
    <xdr:ext cx="762000" cy="259045"/>
    <xdr:sp macro="" textlink="">
      <xdr:nvSpPr>
        <xdr:cNvPr id="89" name="財政力該当値テキスト"/>
        <xdr:cNvSpPr txBox="1"/>
      </xdr:nvSpPr>
      <xdr:spPr>
        <a:xfrm>
          <a:off x="5041900" y="734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101902</xdr:rowOff>
    </xdr:from>
    <xdr:to>
      <xdr:col>4</xdr:col>
      <xdr:colOff>533400</xdr:colOff>
      <xdr:row>44</xdr:row>
      <xdr:rowOff>32052</xdr:rowOff>
    </xdr:to>
    <xdr:sp macro="" textlink="">
      <xdr:nvSpPr>
        <xdr:cNvPr id="92" name="円/楕円 91"/>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16829</xdr:rowOff>
    </xdr:from>
    <xdr:ext cx="762000" cy="259045"/>
    <xdr:sp macro="" textlink="">
      <xdr:nvSpPr>
        <xdr:cNvPr id="93" name="テキスト ボックス 92"/>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101902</xdr:rowOff>
    </xdr:from>
    <xdr:to>
      <xdr:col>3</xdr:col>
      <xdr:colOff>330200</xdr:colOff>
      <xdr:row>44</xdr:row>
      <xdr:rowOff>32052</xdr:rowOff>
    </xdr:to>
    <xdr:sp macro="" textlink="">
      <xdr:nvSpPr>
        <xdr:cNvPr id="94" name="円/楕円 93"/>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16829</xdr:rowOff>
    </xdr:from>
    <xdr:ext cx="762000" cy="259045"/>
    <xdr:sp macro="" textlink="">
      <xdr:nvSpPr>
        <xdr:cNvPr id="95" name="テキスト ボックス 94"/>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101902</xdr:rowOff>
    </xdr:from>
    <xdr:to>
      <xdr:col>2</xdr:col>
      <xdr:colOff>127000</xdr:colOff>
      <xdr:row>44</xdr:row>
      <xdr:rowOff>32052</xdr:rowOff>
    </xdr:to>
    <xdr:sp macro="" textlink="">
      <xdr:nvSpPr>
        <xdr:cNvPr id="96" name="円/楕円 95"/>
        <xdr:cNvSpPr/>
      </xdr:nvSpPr>
      <xdr:spPr>
        <a:xfrm>
          <a:off x="1397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16829</xdr:rowOff>
    </xdr:from>
    <xdr:ext cx="762000" cy="259045"/>
    <xdr:sp macro="" textlink="">
      <xdr:nvSpPr>
        <xdr:cNvPr id="97" name="テキスト ボックス 96"/>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　類似団体平均と比較して</a:t>
          </a:r>
          <a:r>
            <a:rPr kumimoji="1" lang="en-US" altLang="ja-JP" sz="1300">
              <a:solidFill>
                <a:schemeClr val="tx1"/>
              </a:solidFill>
              <a:latin typeface="ＭＳ Ｐゴシック"/>
            </a:rPr>
            <a:t>0.2</a:t>
          </a:r>
          <a:r>
            <a:rPr kumimoji="1" lang="ja-JP" altLang="en-US" sz="1300">
              <a:solidFill>
                <a:schemeClr val="tx1"/>
              </a:solidFill>
              <a:latin typeface="ＭＳ Ｐゴシック"/>
            </a:rPr>
            <a:t>ポイント上回っており、前年度と比較すると</a:t>
          </a:r>
          <a:r>
            <a:rPr kumimoji="1" lang="en-US" altLang="ja-JP" sz="1300">
              <a:solidFill>
                <a:schemeClr val="tx1"/>
              </a:solidFill>
              <a:latin typeface="ＭＳ Ｐゴシック"/>
            </a:rPr>
            <a:t>6.0</a:t>
          </a:r>
          <a:r>
            <a:rPr kumimoji="1" lang="ja-JP" altLang="en-US" sz="1300">
              <a:solidFill>
                <a:schemeClr val="tx1"/>
              </a:solidFill>
              <a:latin typeface="ＭＳ Ｐゴシック"/>
            </a:rPr>
            <a:t>ポイント増加した。</a:t>
          </a:r>
        </a:p>
        <a:p>
          <a:r>
            <a:rPr kumimoji="1" lang="ja-JP" altLang="en-US" sz="1300">
              <a:solidFill>
                <a:schemeClr val="tx1"/>
              </a:solidFill>
              <a:latin typeface="ＭＳ Ｐゴシック"/>
            </a:rPr>
            <a:t>　前年度から増加した主な要因としては、平成</a:t>
          </a:r>
          <a:r>
            <a:rPr kumimoji="1" lang="en-US" altLang="ja-JP" sz="1300">
              <a:solidFill>
                <a:schemeClr val="tx1"/>
              </a:solidFill>
              <a:latin typeface="ＭＳ Ｐゴシック"/>
            </a:rPr>
            <a:t>28</a:t>
          </a:r>
          <a:r>
            <a:rPr kumimoji="1" lang="ja-JP" altLang="en-US" sz="1300">
              <a:solidFill>
                <a:schemeClr val="tx1"/>
              </a:solidFill>
              <a:latin typeface="ＭＳ Ｐゴシック"/>
            </a:rPr>
            <a:t>年熊本地震に係る減免による町民税の減収、普通交付税及び臨時財政対策債の減収、中学校整備に係る地方債償還が本格化したことによる元金償還金の増額があげられる。</a:t>
          </a:r>
        </a:p>
        <a:p>
          <a:r>
            <a:rPr kumimoji="1" lang="ja-JP" altLang="en-US" sz="1300">
              <a:solidFill>
                <a:schemeClr val="tx1"/>
              </a:solidFill>
              <a:latin typeface="ＭＳ Ｐゴシック"/>
            </a:rPr>
            <a:t>　今後は、町民税の震災減免が終了することから町税は微増することが見込まれるが、さらに、経常収支比率の上昇を抑えるために、行財政改革の着実な実施により経常経費の削減を図る。</a:t>
          </a:r>
        </a:p>
        <a:p>
          <a:endParaRPr kumimoji="1" lang="ja-JP" altLang="en-US" sz="1300">
            <a:solidFill>
              <a:schemeClr val="tx1"/>
            </a:solidFill>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5842</xdr:rowOff>
    </xdr:from>
    <xdr:to>
      <xdr:col>7</xdr:col>
      <xdr:colOff>152400</xdr:colOff>
      <xdr:row>63</xdr:row>
      <xdr:rowOff>123952</xdr:rowOff>
    </xdr:to>
    <xdr:cxnSp macro="">
      <xdr:nvCxnSpPr>
        <xdr:cNvPr id="130" name="直線コネクタ 129"/>
        <xdr:cNvCxnSpPr/>
      </xdr:nvCxnSpPr>
      <xdr:spPr>
        <a:xfrm>
          <a:off x="4114800" y="10635742"/>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80027</xdr:rowOff>
    </xdr:from>
    <xdr:ext cx="762000" cy="259045"/>
    <xdr:sp macro="" textlink="">
      <xdr:nvSpPr>
        <xdr:cNvPr id="131" name="財政構造の弾力性平均値テキスト"/>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5842</xdr:rowOff>
    </xdr:from>
    <xdr:to>
      <xdr:col>6</xdr:col>
      <xdr:colOff>0</xdr:colOff>
      <xdr:row>63</xdr:row>
      <xdr:rowOff>119126</xdr:rowOff>
    </xdr:to>
    <xdr:cxnSp macro="">
      <xdr:nvCxnSpPr>
        <xdr:cNvPr id="133" name="直線コネクタ 132"/>
        <xdr:cNvCxnSpPr/>
      </xdr:nvCxnSpPr>
      <xdr:spPr>
        <a:xfrm flipV="1">
          <a:off x="3225800" y="10635742"/>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94996</xdr:rowOff>
    </xdr:from>
    <xdr:to>
      <xdr:col>6</xdr:col>
      <xdr:colOff>50800</xdr:colOff>
      <xdr:row>63</xdr:row>
      <xdr:rowOff>25146</xdr:rowOff>
    </xdr:to>
    <xdr:sp macro="" textlink="">
      <xdr:nvSpPr>
        <xdr:cNvPr id="134" name="フローチャート : 判断 133"/>
        <xdr:cNvSpPr/>
      </xdr:nvSpPr>
      <xdr:spPr>
        <a:xfrm>
          <a:off x="4064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9923</xdr:rowOff>
    </xdr:from>
    <xdr:ext cx="736600" cy="259045"/>
    <xdr:sp macro="" textlink="">
      <xdr:nvSpPr>
        <xdr:cNvPr id="135" name="テキスト ボックス 134"/>
        <xdr:cNvSpPr txBox="1"/>
      </xdr:nvSpPr>
      <xdr:spPr>
        <a:xfrm>
          <a:off x="3733800" y="1081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66040</xdr:rowOff>
    </xdr:from>
    <xdr:to>
      <xdr:col>4</xdr:col>
      <xdr:colOff>482600</xdr:colOff>
      <xdr:row>63</xdr:row>
      <xdr:rowOff>119126</xdr:rowOff>
    </xdr:to>
    <xdr:cxnSp macro="">
      <xdr:nvCxnSpPr>
        <xdr:cNvPr id="136" name="直線コネクタ 135"/>
        <xdr:cNvCxnSpPr/>
      </xdr:nvCxnSpPr>
      <xdr:spPr>
        <a:xfrm>
          <a:off x="2336800" y="1086739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146321</xdr:rowOff>
    </xdr:from>
    <xdr:ext cx="762000" cy="259045"/>
    <xdr:sp macro="" textlink="">
      <xdr:nvSpPr>
        <xdr:cNvPr id="138" name="テキスト ボックス 137"/>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66040</xdr:rowOff>
    </xdr:from>
    <xdr:to>
      <xdr:col>3</xdr:col>
      <xdr:colOff>279400</xdr:colOff>
      <xdr:row>63</xdr:row>
      <xdr:rowOff>75692</xdr:rowOff>
    </xdr:to>
    <xdr:cxnSp macro="">
      <xdr:nvCxnSpPr>
        <xdr:cNvPr id="139" name="直線コネクタ 138"/>
        <xdr:cNvCxnSpPr/>
      </xdr:nvCxnSpPr>
      <xdr:spPr>
        <a:xfrm flipV="1">
          <a:off x="1447800" y="1086739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98061</xdr:rowOff>
    </xdr:from>
    <xdr:ext cx="762000" cy="259045"/>
    <xdr:sp macro="" textlink="">
      <xdr:nvSpPr>
        <xdr:cNvPr id="141" name="テキスト ボックス 140"/>
        <xdr:cNvSpPr txBox="1"/>
      </xdr:nvSpPr>
      <xdr:spPr>
        <a:xfrm>
          <a:off x="1955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43" name="テキスト ボックス 142"/>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73152</xdr:rowOff>
    </xdr:from>
    <xdr:to>
      <xdr:col>7</xdr:col>
      <xdr:colOff>203200</xdr:colOff>
      <xdr:row>64</xdr:row>
      <xdr:rowOff>3302</xdr:rowOff>
    </xdr:to>
    <xdr:sp macro="" textlink="">
      <xdr:nvSpPr>
        <xdr:cNvPr id="149" name="円/楕円 148"/>
        <xdr:cNvSpPr/>
      </xdr:nvSpPr>
      <xdr:spPr>
        <a:xfrm>
          <a:off x="49022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45229</xdr:rowOff>
    </xdr:from>
    <xdr:ext cx="762000" cy="259045"/>
    <xdr:sp macro="" textlink="">
      <xdr:nvSpPr>
        <xdr:cNvPr id="150" name="財政構造の弾力性該当値テキスト"/>
        <xdr:cNvSpPr txBox="1"/>
      </xdr:nvSpPr>
      <xdr:spPr>
        <a:xfrm>
          <a:off x="5041900" y="10846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126492</xdr:rowOff>
    </xdr:from>
    <xdr:to>
      <xdr:col>6</xdr:col>
      <xdr:colOff>50800</xdr:colOff>
      <xdr:row>62</xdr:row>
      <xdr:rowOff>56642</xdr:rowOff>
    </xdr:to>
    <xdr:sp macro="" textlink="">
      <xdr:nvSpPr>
        <xdr:cNvPr id="151" name="円/楕円 150"/>
        <xdr:cNvSpPr/>
      </xdr:nvSpPr>
      <xdr:spPr>
        <a:xfrm>
          <a:off x="4064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66819</xdr:rowOff>
    </xdr:from>
    <xdr:ext cx="736600" cy="259045"/>
    <xdr:sp macro="" textlink="">
      <xdr:nvSpPr>
        <xdr:cNvPr id="152" name="テキスト ボックス 151"/>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81.7</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68326</xdr:rowOff>
    </xdr:from>
    <xdr:to>
      <xdr:col>4</xdr:col>
      <xdr:colOff>533400</xdr:colOff>
      <xdr:row>63</xdr:row>
      <xdr:rowOff>169926</xdr:rowOff>
    </xdr:to>
    <xdr:sp macro="" textlink="">
      <xdr:nvSpPr>
        <xdr:cNvPr id="153" name="円/楕円 152"/>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154703</xdr:rowOff>
    </xdr:from>
    <xdr:ext cx="762000" cy="259045"/>
    <xdr:sp macro="" textlink="">
      <xdr:nvSpPr>
        <xdr:cNvPr id="154" name="テキスト ボックス 153"/>
        <xdr:cNvSpPr txBox="1"/>
      </xdr:nvSpPr>
      <xdr:spPr>
        <a:xfrm>
          <a:off x="2844800" y="1095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15240</xdr:rowOff>
    </xdr:from>
    <xdr:to>
      <xdr:col>3</xdr:col>
      <xdr:colOff>330200</xdr:colOff>
      <xdr:row>63</xdr:row>
      <xdr:rowOff>116840</xdr:rowOff>
    </xdr:to>
    <xdr:sp macro="" textlink="">
      <xdr:nvSpPr>
        <xdr:cNvPr id="155" name="円/楕円 154"/>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101617</xdr:rowOff>
    </xdr:from>
    <xdr:ext cx="762000" cy="259045"/>
    <xdr:sp macro="" textlink="">
      <xdr:nvSpPr>
        <xdr:cNvPr id="156" name="テキスト ボックス 155"/>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24892</xdr:rowOff>
    </xdr:from>
    <xdr:to>
      <xdr:col>2</xdr:col>
      <xdr:colOff>127000</xdr:colOff>
      <xdr:row>63</xdr:row>
      <xdr:rowOff>126492</xdr:rowOff>
    </xdr:to>
    <xdr:sp macro="" textlink="">
      <xdr:nvSpPr>
        <xdr:cNvPr id="157" name="円/楕円 156"/>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136669</xdr:rowOff>
    </xdr:from>
    <xdr:ext cx="762000" cy="259045"/>
    <xdr:sp macro="" textlink="">
      <xdr:nvSpPr>
        <xdr:cNvPr id="158" name="テキスト ボックス 157"/>
        <xdr:cNvSpPr txBox="1"/>
      </xdr:nvSpPr>
      <xdr:spPr>
        <a:xfrm>
          <a:off x="1066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[401,513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　類似団体と比較して約</a:t>
          </a:r>
          <a:r>
            <a:rPr kumimoji="1" lang="en-US" altLang="ja-JP" sz="1300">
              <a:solidFill>
                <a:schemeClr val="tx1"/>
              </a:solidFill>
              <a:latin typeface="ＭＳ Ｐゴシック"/>
            </a:rPr>
            <a:t>2.4</a:t>
          </a:r>
          <a:r>
            <a:rPr kumimoji="1" lang="ja-JP" altLang="en-US" sz="1300">
              <a:solidFill>
                <a:schemeClr val="tx1"/>
              </a:solidFill>
              <a:latin typeface="ＭＳ Ｐゴシック"/>
            </a:rPr>
            <a:t>倍、前年度からは</a:t>
          </a:r>
          <a:r>
            <a:rPr kumimoji="1" lang="en-US" altLang="ja-JP" sz="1300">
              <a:solidFill>
                <a:schemeClr val="tx1"/>
              </a:solidFill>
              <a:latin typeface="ＭＳ Ｐゴシック"/>
            </a:rPr>
            <a:t>274,142</a:t>
          </a:r>
          <a:r>
            <a:rPr kumimoji="1" lang="ja-JP" altLang="en-US" sz="1300">
              <a:solidFill>
                <a:schemeClr val="tx1"/>
              </a:solidFill>
              <a:latin typeface="ＭＳ Ｐゴシック"/>
            </a:rPr>
            <a:t>円増額した。</a:t>
          </a:r>
          <a:endParaRPr kumimoji="1" lang="en-US" altLang="ja-JP" sz="1300">
            <a:solidFill>
              <a:schemeClr val="tx1"/>
            </a:solidFill>
            <a:latin typeface="ＭＳ Ｐゴシック"/>
          </a:endParaRPr>
        </a:p>
        <a:p>
          <a:r>
            <a:rPr kumimoji="1" lang="ja-JP" altLang="en-US" sz="1300">
              <a:solidFill>
                <a:schemeClr val="tx1"/>
              </a:solidFill>
              <a:latin typeface="ＭＳ Ｐゴシック"/>
            </a:rPr>
            <a:t>　前年度から増額になった主な要因としては、平成</a:t>
          </a:r>
          <a:r>
            <a:rPr kumimoji="1" lang="en-US" altLang="ja-JP" sz="1300">
              <a:solidFill>
                <a:schemeClr val="tx1"/>
              </a:solidFill>
              <a:latin typeface="ＭＳ Ｐゴシック"/>
            </a:rPr>
            <a:t>28</a:t>
          </a:r>
          <a:r>
            <a:rPr kumimoji="1" lang="ja-JP" altLang="en-US" sz="1300">
              <a:solidFill>
                <a:schemeClr val="tx1"/>
              </a:solidFill>
              <a:latin typeface="ＭＳ Ｐゴシック"/>
            </a:rPr>
            <a:t>年熊本地震に係る災害廃棄物処理業務委託料が必要となったことがあげられる。</a:t>
          </a:r>
          <a:endParaRPr kumimoji="1" lang="en-US" altLang="ja-JP" sz="1300">
            <a:solidFill>
              <a:schemeClr val="tx1"/>
            </a:solidFill>
            <a:latin typeface="ＭＳ Ｐゴシック"/>
          </a:endParaRPr>
        </a:p>
        <a:p>
          <a:r>
            <a:rPr kumimoji="1" lang="ja-JP" altLang="en-US" sz="1300">
              <a:solidFill>
                <a:schemeClr val="tx1"/>
              </a:solidFill>
              <a:latin typeface="ＭＳ Ｐゴシック"/>
            </a:rPr>
            <a:t>　今後は、公費解体も終了することから、減額すると思われる。</a:t>
          </a:r>
          <a:endParaRPr kumimoji="1" lang="en-US" altLang="ja-JP" sz="1300">
            <a:solidFill>
              <a:schemeClr val="tx1"/>
            </a:solidFill>
            <a:latin typeface="ＭＳ Ｐゴシック"/>
          </a:endParaRPr>
        </a:p>
        <a:p>
          <a:r>
            <a:rPr kumimoji="1" lang="ja-JP" altLang="en-US" sz="1300">
              <a:solidFill>
                <a:schemeClr val="tx1"/>
              </a:solidFill>
              <a:latin typeface="ＭＳ Ｐゴシック"/>
            </a:rPr>
            <a:t>　さらに、行財政改革の更なる推進により物件費の抑制に努める。</a:t>
          </a: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125743</xdr:rowOff>
    </xdr:from>
    <xdr:to>
      <xdr:col>7</xdr:col>
      <xdr:colOff>152400</xdr:colOff>
      <xdr:row>89</xdr:row>
      <xdr:rowOff>77152</xdr:rowOff>
    </xdr:to>
    <xdr:cxnSp macro="">
      <xdr:nvCxnSpPr>
        <xdr:cNvPr id="191" name="直線コネクタ 190"/>
        <xdr:cNvCxnSpPr/>
      </xdr:nvCxnSpPr>
      <xdr:spPr>
        <a:xfrm>
          <a:off x="4114800" y="14013193"/>
          <a:ext cx="838200" cy="132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99060</xdr:rowOff>
    </xdr:from>
    <xdr:ext cx="762000" cy="259045"/>
    <xdr:sp macro="" textlink="">
      <xdr:nvSpPr>
        <xdr:cNvPr id="192" name="人件費・物件費等の状況平均値テキスト"/>
        <xdr:cNvSpPr txBox="1"/>
      </xdr:nvSpPr>
      <xdr:spPr>
        <a:xfrm>
          <a:off x="5041900" y="13986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98312</xdr:rowOff>
    </xdr:from>
    <xdr:to>
      <xdr:col>6</xdr:col>
      <xdr:colOff>0</xdr:colOff>
      <xdr:row>81</xdr:row>
      <xdr:rowOff>125743</xdr:rowOff>
    </xdr:to>
    <xdr:cxnSp macro="">
      <xdr:nvCxnSpPr>
        <xdr:cNvPr id="194" name="直線コネクタ 193"/>
        <xdr:cNvCxnSpPr/>
      </xdr:nvCxnSpPr>
      <xdr:spPr>
        <a:xfrm>
          <a:off x="3225800" y="1398576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133688</xdr:rowOff>
    </xdr:from>
    <xdr:to>
      <xdr:col>6</xdr:col>
      <xdr:colOff>50800</xdr:colOff>
      <xdr:row>83</xdr:row>
      <xdr:rowOff>63838</xdr:rowOff>
    </xdr:to>
    <xdr:sp macro="" textlink="">
      <xdr:nvSpPr>
        <xdr:cNvPr id="195" name="フローチャート : 判断 194"/>
        <xdr:cNvSpPr/>
      </xdr:nvSpPr>
      <xdr:spPr>
        <a:xfrm>
          <a:off x="4064000" y="1419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48615</xdr:rowOff>
    </xdr:from>
    <xdr:ext cx="736600" cy="259045"/>
    <xdr:sp macro="" textlink="">
      <xdr:nvSpPr>
        <xdr:cNvPr id="196" name="テキスト ボックス 195"/>
        <xdr:cNvSpPr txBox="1"/>
      </xdr:nvSpPr>
      <xdr:spPr>
        <a:xfrm>
          <a:off x="3733800" y="14278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175,070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68689</xdr:rowOff>
    </xdr:from>
    <xdr:to>
      <xdr:col>4</xdr:col>
      <xdr:colOff>482600</xdr:colOff>
      <xdr:row>81</xdr:row>
      <xdr:rowOff>98312</xdr:rowOff>
    </xdr:to>
    <xdr:cxnSp macro="">
      <xdr:nvCxnSpPr>
        <xdr:cNvPr id="197" name="直線コネクタ 196"/>
        <xdr:cNvCxnSpPr/>
      </xdr:nvCxnSpPr>
      <xdr:spPr>
        <a:xfrm>
          <a:off x="2336800" y="13956139"/>
          <a:ext cx="889000" cy="2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199" name="テキスト ボックス 198"/>
        <xdr:cNvSpPr txBox="1"/>
      </xdr:nvSpPr>
      <xdr:spPr>
        <a:xfrm>
          <a:off x="2844800" y="14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68024</xdr:rowOff>
    </xdr:from>
    <xdr:to>
      <xdr:col>3</xdr:col>
      <xdr:colOff>279400</xdr:colOff>
      <xdr:row>81</xdr:row>
      <xdr:rowOff>68689</xdr:rowOff>
    </xdr:to>
    <xdr:cxnSp macro="">
      <xdr:nvCxnSpPr>
        <xdr:cNvPr id="200" name="直線コネクタ 199"/>
        <xdr:cNvCxnSpPr/>
      </xdr:nvCxnSpPr>
      <xdr:spPr>
        <a:xfrm>
          <a:off x="1447800" y="13955474"/>
          <a:ext cx="889000" cy="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2" name="テキスト ボックス 201"/>
        <xdr:cNvSpPr txBox="1"/>
      </xdr:nvSpPr>
      <xdr:spPr>
        <a:xfrm>
          <a:off x="1955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4" name="テキスト ボックス 203"/>
        <xdr:cNvSpPr txBox="1"/>
      </xdr:nvSpPr>
      <xdr:spPr>
        <a:xfrm>
          <a:off x="1066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89</xdr:row>
      <xdr:rowOff>26352</xdr:rowOff>
    </xdr:from>
    <xdr:to>
      <xdr:col>7</xdr:col>
      <xdr:colOff>203200</xdr:colOff>
      <xdr:row>89</xdr:row>
      <xdr:rowOff>127952</xdr:rowOff>
    </xdr:to>
    <xdr:sp macro="" textlink="">
      <xdr:nvSpPr>
        <xdr:cNvPr id="210" name="円/楕円 209"/>
        <xdr:cNvSpPr/>
      </xdr:nvSpPr>
      <xdr:spPr>
        <a:xfrm>
          <a:off x="4902200" y="1528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93679</xdr:rowOff>
    </xdr:from>
    <xdr:ext cx="762000" cy="259045"/>
    <xdr:sp macro="" textlink="">
      <xdr:nvSpPr>
        <xdr:cNvPr id="211" name="人件費・物件費等の状況該当値テキスト"/>
        <xdr:cNvSpPr txBox="1"/>
      </xdr:nvSpPr>
      <xdr:spPr>
        <a:xfrm>
          <a:off x="5041900" y="15181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401,513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74943</xdr:rowOff>
    </xdr:from>
    <xdr:to>
      <xdr:col>6</xdr:col>
      <xdr:colOff>50800</xdr:colOff>
      <xdr:row>82</xdr:row>
      <xdr:rowOff>5093</xdr:rowOff>
    </xdr:to>
    <xdr:sp macro="" textlink="">
      <xdr:nvSpPr>
        <xdr:cNvPr id="212" name="円/楕円 211"/>
        <xdr:cNvSpPr/>
      </xdr:nvSpPr>
      <xdr:spPr>
        <a:xfrm>
          <a:off x="4064000" y="1396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15270</xdr:rowOff>
    </xdr:from>
    <xdr:ext cx="736600" cy="259045"/>
    <xdr:sp macro="" textlink="">
      <xdr:nvSpPr>
        <xdr:cNvPr id="213" name="テキスト ボックス 212"/>
        <xdr:cNvSpPr txBox="1"/>
      </xdr:nvSpPr>
      <xdr:spPr>
        <a:xfrm>
          <a:off x="3733800" y="13731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127,371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47512</xdr:rowOff>
    </xdr:from>
    <xdr:to>
      <xdr:col>4</xdr:col>
      <xdr:colOff>533400</xdr:colOff>
      <xdr:row>81</xdr:row>
      <xdr:rowOff>149112</xdr:rowOff>
    </xdr:to>
    <xdr:sp macro="" textlink="">
      <xdr:nvSpPr>
        <xdr:cNvPr id="214" name="円/楕円 213"/>
        <xdr:cNvSpPr/>
      </xdr:nvSpPr>
      <xdr:spPr>
        <a:xfrm>
          <a:off x="3175000" y="139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159289</xdr:rowOff>
    </xdr:from>
    <xdr:ext cx="762000" cy="259045"/>
    <xdr:sp macro="" textlink="">
      <xdr:nvSpPr>
        <xdr:cNvPr id="215" name="テキスト ボックス 214"/>
        <xdr:cNvSpPr txBox="1"/>
      </xdr:nvSpPr>
      <xdr:spPr>
        <a:xfrm>
          <a:off x="2844800" y="1370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121,687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17889</xdr:rowOff>
    </xdr:from>
    <xdr:to>
      <xdr:col>3</xdr:col>
      <xdr:colOff>330200</xdr:colOff>
      <xdr:row>81</xdr:row>
      <xdr:rowOff>119489</xdr:rowOff>
    </xdr:to>
    <xdr:sp macro="" textlink="">
      <xdr:nvSpPr>
        <xdr:cNvPr id="216" name="円/楕円 215"/>
        <xdr:cNvSpPr/>
      </xdr:nvSpPr>
      <xdr:spPr>
        <a:xfrm>
          <a:off x="2286000" y="1390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129666</xdr:rowOff>
    </xdr:from>
    <xdr:ext cx="762000" cy="259045"/>
    <xdr:sp macro="" textlink="">
      <xdr:nvSpPr>
        <xdr:cNvPr id="217" name="テキスト ボックス 216"/>
        <xdr:cNvSpPr txBox="1"/>
      </xdr:nvSpPr>
      <xdr:spPr>
        <a:xfrm>
          <a:off x="1955800" y="1367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115,549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17224</xdr:rowOff>
    </xdr:from>
    <xdr:to>
      <xdr:col>2</xdr:col>
      <xdr:colOff>127000</xdr:colOff>
      <xdr:row>81</xdr:row>
      <xdr:rowOff>118824</xdr:rowOff>
    </xdr:to>
    <xdr:sp macro="" textlink="">
      <xdr:nvSpPr>
        <xdr:cNvPr id="218" name="円/楕円 217"/>
        <xdr:cNvSpPr/>
      </xdr:nvSpPr>
      <xdr:spPr>
        <a:xfrm>
          <a:off x="1397000" y="1390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129001</xdr:rowOff>
    </xdr:from>
    <xdr:ext cx="762000" cy="259045"/>
    <xdr:sp macro="" textlink="">
      <xdr:nvSpPr>
        <xdr:cNvPr id="219" name="テキスト ボックス 218"/>
        <xdr:cNvSpPr txBox="1"/>
      </xdr:nvSpPr>
      <xdr:spPr>
        <a:xfrm>
          <a:off x="1066800" y="1367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115,411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類似団体平均と比較すると</a:t>
          </a:r>
          <a:r>
            <a:rPr kumimoji="1" lang="en-US" altLang="ja-JP" sz="1300">
              <a:latin typeface="ＭＳ Ｐゴシック"/>
            </a:rPr>
            <a:t>3.3</a:t>
          </a:r>
          <a:r>
            <a:rPr kumimoji="1" lang="ja-JP" altLang="en-US" sz="1300">
              <a:latin typeface="ＭＳ Ｐゴシック"/>
            </a:rPr>
            <a:t>ポイント、前年度と比較すると</a:t>
          </a:r>
          <a:r>
            <a:rPr kumimoji="1" lang="en-US" altLang="ja-JP" sz="1300">
              <a:latin typeface="ＭＳ Ｐゴシック"/>
            </a:rPr>
            <a:t>0.2</a:t>
          </a:r>
          <a:r>
            <a:rPr kumimoji="1" lang="ja-JP" altLang="en-US" sz="1300">
              <a:latin typeface="ＭＳ Ｐゴシック"/>
            </a:rPr>
            <a:t>ポイント低下している。</a:t>
          </a:r>
        </a:p>
        <a:p>
          <a:r>
            <a:rPr kumimoji="1" lang="ja-JP" altLang="en-US" sz="1300">
              <a:latin typeface="ＭＳ Ｐゴシック"/>
            </a:rPr>
            <a:t>　主な要因としては、平成</a:t>
          </a:r>
          <a:r>
            <a:rPr kumimoji="1" lang="en-US" altLang="ja-JP" sz="1300">
              <a:latin typeface="ＭＳ Ｐゴシック"/>
            </a:rPr>
            <a:t>28</a:t>
          </a:r>
          <a:r>
            <a:rPr kumimoji="1" lang="ja-JP" altLang="en-US" sz="1300">
              <a:latin typeface="ＭＳ Ｐゴシック"/>
            </a:rPr>
            <a:t>年度に給与改定を見送ったことと民間経験者の任期付職員としての新規採用による変動による影響が大きいと考えられる。</a:t>
          </a:r>
        </a:p>
        <a:p>
          <a:r>
            <a:rPr kumimoji="1" lang="ja-JP" altLang="en-US" sz="1300">
              <a:latin typeface="ＭＳ Ｐゴシック"/>
            </a:rPr>
            <a:t>　今後は、昇格基準を見直すなど、給与の適正化に努める。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5" name="直線コネクタ 234"/>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6" name="テキスト ボックス 235"/>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7" name="直線コネクタ 236"/>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8" name="テキスト ボックス 237"/>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1" name="直線コネクタ 240"/>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2" name="テキスト ボックス 241"/>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3" name="直線コネクタ 242"/>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4" name="テキスト ボックス 243"/>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88</xdr:row>
      <xdr:rowOff>16087</xdr:rowOff>
    </xdr:to>
    <xdr:cxnSp macro="">
      <xdr:nvCxnSpPr>
        <xdr:cNvPr id="248" name="直線コネクタ 247"/>
        <xdr:cNvCxnSpPr/>
      </xdr:nvCxnSpPr>
      <xdr:spPr>
        <a:xfrm flipV="1">
          <a:off x="17018000" y="14009793"/>
          <a:ext cx="0" cy="1093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159614</xdr:rowOff>
    </xdr:from>
    <xdr:ext cx="762000" cy="259045"/>
    <xdr:sp macro="" textlink="">
      <xdr:nvSpPr>
        <xdr:cNvPr id="249" name="給与水準   （国との比較）最小値テキスト"/>
        <xdr:cNvSpPr txBox="1"/>
      </xdr:nvSpPr>
      <xdr:spPr>
        <a:xfrm>
          <a:off x="17106900" y="1507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88</xdr:row>
      <xdr:rowOff>16087</xdr:rowOff>
    </xdr:from>
    <xdr:to>
      <xdr:col>24</xdr:col>
      <xdr:colOff>647700</xdr:colOff>
      <xdr:row>88</xdr:row>
      <xdr:rowOff>16087</xdr:rowOff>
    </xdr:to>
    <xdr:cxnSp macro="">
      <xdr:nvCxnSpPr>
        <xdr:cNvPr id="250" name="直線コネクタ 249"/>
        <xdr:cNvCxnSpPr/>
      </xdr:nvCxnSpPr>
      <xdr:spPr>
        <a:xfrm>
          <a:off x="16929100" y="1510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1"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2" name="直線コネクタ 251"/>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50377</xdr:rowOff>
    </xdr:from>
    <xdr:to>
      <xdr:col>24</xdr:col>
      <xdr:colOff>558800</xdr:colOff>
      <xdr:row>84</xdr:row>
      <xdr:rowOff>66463</xdr:rowOff>
    </xdr:to>
    <xdr:cxnSp macro="">
      <xdr:nvCxnSpPr>
        <xdr:cNvPr id="253" name="直線コネクタ 252"/>
        <xdr:cNvCxnSpPr/>
      </xdr:nvCxnSpPr>
      <xdr:spPr>
        <a:xfrm flipV="1">
          <a:off x="16179800" y="144521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65634</xdr:rowOff>
    </xdr:from>
    <xdr:ext cx="762000" cy="259045"/>
    <xdr:sp macro="" textlink="">
      <xdr:nvSpPr>
        <xdr:cNvPr id="254" name="給与水準   （国との比較）平均値テキスト"/>
        <xdr:cNvSpPr txBox="1"/>
      </xdr:nvSpPr>
      <xdr:spPr>
        <a:xfrm>
          <a:off x="17106900" y="14638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55" name="フローチャート : 判断 254"/>
        <xdr:cNvSpPr/>
      </xdr:nvSpPr>
      <xdr:spPr>
        <a:xfrm>
          <a:off x="16967200" y="146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133350</xdr:rowOff>
    </xdr:from>
    <xdr:to>
      <xdr:col>23</xdr:col>
      <xdr:colOff>406400</xdr:colOff>
      <xdr:row>84</xdr:row>
      <xdr:rowOff>66463</xdr:rowOff>
    </xdr:to>
    <xdr:cxnSp macro="">
      <xdr:nvCxnSpPr>
        <xdr:cNvPr id="256" name="直線コネクタ 255"/>
        <xdr:cNvCxnSpPr/>
      </xdr:nvCxnSpPr>
      <xdr:spPr>
        <a:xfrm>
          <a:off x="15290800" y="1436370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85513</xdr:rowOff>
    </xdr:from>
    <xdr:to>
      <xdr:col>23</xdr:col>
      <xdr:colOff>457200</xdr:colOff>
      <xdr:row>86</xdr:row>
      <xdr:rowOff>15663</xdr:rowOff>
    </xdr:to>
    <xdr:sp macro="" textlink="">
      <xdr:nvSpPr>
        <xdr:cNvPr id="257" name="フローチャート : 判断 256"/>
        <xdr:cNvSpPr/>
      </xdr:nvSpPr>
      <xdr:spPr>
        <a:xfrm>
          <a:off x="16129000" y="1465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440</xdr:rowOff>
    </xdr:from>
    <xdr:ext cx="736600" cy="259045"/>
    <xdr:sp macro="" textlink="">
      <xdr:nvSpPr>
        <xdr:cNvPr id="258" name="テキスト ボックス 257"/>
        <xdr:cNvSpPr txBox="1"/>
      </xdr:nvSpPr>
      <xdr:spPr>
        <a:xfrm>
          <a:off x="15798800" y="1474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20743</xdr:rowOff>
    </xdr:from>
    <xdr:to>
      <xdr:col>22</xdr:col>
      <xdr:colOff>203200</xdr:colOff>
      <xdr:row>83</xdr:row>
      <xdr:rowOff>133350</xdr:rowOff>
    </xdr:to>
    <xdr:cxnSp macro="">
      <xdr:nvCxnSpPr>
        <xdr:cNvPr id="259" name="直線コネクタ 258"/>
        <xdr:cNvCxnSpPr/>
      </xdr:nvCxnSpPr>
      <xdr:spPr>
        <a:xfrm>
          <a:off x="14401800" y="1425109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0" name="フローチャート : 判断 259"/>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75370</xdr:rowOff>
    </xdr:from>
    <xdr:ext cx="762000" cy="259045"/>
    <xdr:sp macro="" textlink="">
      <xdr:nvSpPr>
        <xdr:cNvPr id="261" name="テキスト ボックス 260"/>
        <xdr:cNvSpPr txBox="1"/>
      </xdr:nvSpPr>
      <xdr:spPr>
        <a:xfrm>
          <a:off x="14909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20743</xdr:rowOff>
    </xdr:from>
    <xdr:to>
      <xdr:col>21</xdr:col>
      <xdr:colOff>0</xdr:colOff>
      <xdr:row>86</xdr:row>
      <xdr:rowOff>133773</xdr:rowOff>
    </xdr:to>
    <xdr:cxnSp macro="">
      <xdr:nvCxnSpPr>
        <xdr:cNvPr id="262" name="直線コネクタ 261"/>
        <xdr:cNvCxnSpPr/>
      </xdr:nvCxnSpPr>
      <xdr:spPr>
        <a:xfrm flipV="1">
          <a:off x="13512800" y="14251093"/>
          <a:ext cx="889000" cy="6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160443</xdr:rowOff>
    </xdr:from>
    <xdr:to>
      <xdr:col>21</xdr:col>
      <xdr:colOff>50800</xdr:colOff>
      <xdr:row>85</xdr:row>
      <xdr:rowOff>90593</xdr:rowOff>
    </xdr:to>
    <xdr:sp macro="" textlink="">
      <xdr:nvSpPr>
        <xdr:cNvPr id="263" name="フローチャート : 判断 262"/>
        <xdr:cNvSpPr/>
      </xdr:nvSpPr>
      <xdr:spPr>
        <a:xfrm>
          <a:off x="14351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75370</xdr:rowOff>
    </xdr:from>
    <xdr:ext cx="762000" cy="259045"/>
    <xdr:sp macro="" textlink="">
      <xdr:nvSpPr>
        <xdr:cNvPr id="264" name="テキスト ボックス 263"/>
        <xdr:cNvSpPr txBox="1"/>
      </xdr:nvSpPr>
      <xdr:spPr>
        <a:xfrm>
          <a:off x="14020800" y="146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77893</xdr:rowOff>
    </xdr:from>
    <xdr:to>
      <xdr:col>19</xdr:col>
      <xdr:colOff>533400</xdr:colOff>
      <xdr:row>89</xdr:row>
      <xdr:rowOff>8043</xdr:rowOff>
    </xdr:to>
    <xdr:sp macro="" textlink="">
      <xdr:nvSpPr>
        <xdr:cNvPr id="265" name="フローチャート : 判断 264"/>
        <xdr:cNvSpPr/>
      </xdr:nvSpPr>
      <xdr:spPr>
        <a:xfrm>
          <a:off x="13462000" y="151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164270</xdr:rowOff>
    </xdr:from>
    <xdr:ext cx="762000" cy="259045"/>
    <xdr:sp macro="" textlink="">
      <xdr:nvSpPr>
        <xdr:cNvPr id="266" name="テキスト ボックス 265"/>
        <xdr:cNvSpPr txBox="1"/>
      </xdr:nvSpPr>
      <xdr:spPr>
        <a:xfrm>
          <a:off x="13131800" y="1525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171027</xdr:rowOff>
    </xdr:from>
    <xdr:to>
      <xdr:col>24</xdr:col>
      <xdr:colOff>609600</xdr:colOff>
      <xdr:row>84</xdr:row>
      <xdr:rowOff>101177</xdr:rowOff>
    </xdr:to>
    <xdr:sp macro="" textlink="">
      <xdr:nvSpPr>
        <xdr:cNvPr id="272" name="円/楕円 271"/>
        <xdr:cNvSpPr/>
      </xdr:nvSpPr>
      <xdr:spPr>
        <a:xfrm>
          <a:off x="16967200" y="14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16104</xdr:rowOff>
    </xdr:from>
    <xdr:ext cx="762000" cy="259045"/>
    <xdr:sp macro="" textlink="">
      <xdr:nvSpPr>
        <xdr:cNvPr id="273" name="給与水準   （国との比較）該当値テキスト"/>
        <xdr:cNvSpPr txBox="1"/>
      </xdr:nvSpPr>
      <xdr:spPr>
        <a:xfrm>
          <a:off x="17106900" y="1424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15663</xdr:rowOff>
    </xdr:from>
    <xdr:to>
      <xdr:col>23</xdr:col>
      <xdr:colOff>457200</xdr:colOff>
      <xdr:row>84</xdr:row>
      <xdr:rowOff>117263</xdr:rowOff>
    </xdr:to>
    <xdr:sp macro="" textlink="">
      <xdr:nvSpPr>
        <xdr:cNvPr id="274" name="円/楕円 273"/>
        <xdr:cNvSpPr/>
      </xdr:nvSpPr>
      <xdr:spPr>
        <a:xfrm>
          <a:off x="16129000" y="14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127440</xdr:rowOff>
    </xdr:from>
    <xdr:ext cx="736600" cy="259045"/>
    <xdr:sp macro="" textlink="">
      <xdr:nvSpPr>
        <xdr:cNvPr id="275" name="テキスト ボックス 274"/>
        <xdr:cNvSpPr txBox="1"/>
      </xdr:nvSpPr>
      <xdr:spPr>
        <a:xfrm>
          <a:off x="15798800" y="1418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82550</xdr:rowOff>
    </xdr:from>
    <xdr:to>
      <xdr:col>22</xdr:col>
      <xdr:colOff>254000</xdr:colOff>
      <xdr:row>84</xdr:row>
      <xdr:rowOff>12700</xdr:rowOff>
    </xdr:to>
    <xdr:sp macro="" textlink="">
      <xdr:nvSpPr>
        <xdr:cNvPr id="276" name="円/楕円 275"/>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77" name="テキスト ボックス 276"/>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141393</xdr:rowOff>
    </xdr:from>
    <xdr:to>
      <xdr:col>21</xdr:col>
      <xdr:colOff>50800</xdr:colOff>
      <xdr:row>83</xdr:row>
      <xdr:rowOff>71543</xdr:rowOff>
    </xdr:to>
    <xdr:sp macro="" textlink="">
      <xdr:nvSpPr>
        <xdr:cNvPr id="278" name="円/楕円 277"/>
        <xdr:cNvSpPr/>
      </xdr:nvSpPr>
      <xdr:spPr>
        <a:xfrm>
          <a:off x="14351000" y="142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81720</xdr:rowOff>
    </xdr:from>
    <xdr:ext cx="762000" cy="259045"/>
    <xdr:sp macro="" textlink="">
      <xdr:nvSpPr>
        <xdr:cNvPr id="279" name="テキスト ボックス 278"/>
        <xdr:cNvSpPr txBox="1"/>
      </xdr:nvSpPr>
      <xdr:spPr>
        <a:xfrm>
          <a:off x="14020800" y="1396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82973</xdr:rowOff>
    </xdr:from>
    <xdr:to>
      <xdr:col>19</xdr:col>
      <xdr:colOff>533400</xdr:colOff>
      <xdr:row>87</xdr:row>
      <xdr:rowOff>13123</xdr:rowOff>
    </xdr:to>
    <xdr:sp macro="" textlink="">
      <xdr:nvSpPr>
        <xdr:cNvPr id="280" name="円/楕円 279"/>
        <xdr:cNvSpPr/>
      </xdr:nvSpPr>
      <xdr:spPr>
        <a:xfrm>
          <a:off x="13462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23300</xdr:rowOff>
    </xdr:from>
    <xdr:ext cx="762000" cy="259045"/>
    <xdr:sp macro="" textlink="">
      <xdr:nvSpPr>
        <xdr:cNvPr id="281" name="テキスト ボックス 280"/>
        <xdr:cNvSpPr txBox="1"/>
      </xdr:nvSpPr>
      <xdr:spPr>
        <a:xfrm>
          <a:off x="13131800" y="1459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　類似団体平均及び県平均と比較すると同水準となっており、経年比較しても同水準で推移している。</a:t>
          </a:r>
          <a:endParaRPr kumimoji="1" lang="en-US" altLang="ja-JP" sz="1300">
            <a:solidFill>
              <a:schemeClr val="tx1"/>
            </a:solidFill>
            <a:latin typeface="ＭＳ Ｐゴシック"/>
          </a:endParaRPr>
        </a:p>
        <a:p>
          <a:r>
            <a:rPr kumimoji="1" lang="ja-JP" altLang="en-US" sz="1400">
              <a:solidFill>
                <a:schemeClr val="tx1"/>
              </a:solidFill>
              <a:latin typeface="ＭＳ Ｐゴシック"/>
            </a:rPr>
            <a:t>　</a:t>
          </a:r>
          <a:r>
            <a:rPr kumimoji="1" lang="ja-JP" altLang="ja-JP" sz="1300">
              <a:solidFill>
                <a:schemeClr val="tx1"/>
              </a:solidFill>
              <a:effectLst/>
              <a:latin typeface="+mn-lt"/>
              <a:ea typeface="+mn-ea"/>
              <a:cs typeface="+mn-cs"/>
            </a:rPr>
            <a:t>引き続き適正な定員管理に努めるだ</a:t>
          </a:r>
          <a:r>
            <a:rPr kumimoji="1" lang="ja-JP" altLang="en-US" sz="1300">
              <a:solidFill>
                <a:schemeClr val="tx1"/>
              </a:solidFill>
              <a:effectLst/>
              <a:latin typeface="+mn-lt"/>
              <a:ea typeface="+mn-ea"/>
              <a:cs typeface="+mn-cs"/>
            </a:rPr>
            <a:t>けでなく</a:t>
          </a:r>
          <a:r>
            <a:rPr kumimoji="1" lang="ja-JP" altLang="ja-JP" sz="1300">
              <a:solidFill>
                <a:schemeClr val="tx1"/>
              </a:solidFill>
              <a:effectLst/>
              <a:latin typeface="+mn-lt"/>
              <a:ea typeface="+mn-ea"/>
              <a:cs typeface="+mn-cs"/>
            </a:rPr>
            <a:t>、</a:t>
          </a:r>
          <a:r>
            <a:rPr kumimoji="1" lang="ja-JP" altLang="en-US" sz="1300">
              <a:solidFill>
                <a:schemeClr val="tx1"/>
              </a:solidFill>
              <a:effectLst/>
              <a:latin typeface="+mn-lt"/>
              <a:ea typeface="+mn-ea"/>
              <a:cs typeface="+mn-cs"/>
            </a:rPr>
            <a:t>今後は、通常業務も多種多様になっているだけなく、</a:t>
          </a:r>
          <a:r>
            <a:rPr kumimoji="1" lang="ja-JP" altLang="en-US" sz="1300">
              <a:solidFill>
                <a:schemeClr val="tx1"/>
              </a:solidFill>
              <a:latin typeface="ＭＳ Ｐゴシック"/>
            </a:rPr>
            <a:t>震災対応事務が新たに発生したことによる個々の事務負担増の現状を勘案し、事務改善と併せてさらなる職員数の適正化を図る対応策を検討していく。</a:t>
          </a:r>
        </a:p>
        <a:p>
          <a:endParaRPr kumimoji="1" lang="ja-JP" altLang="en-US" sz="1400">
            <a:solidFill>
              <a:schemeClr val="tx1"/>
            </a:solidFill>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8" name="直線コネクタ 297"/>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9" name="テキスト ボックス 298"/>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0" name="直線コネクタ 299"/>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1" name="テキスト ボックス 300"/>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2" name="直線コネクタ 301"/>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3" name="テキスト ボックス 302"/>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4" name="直線コネクタ 303"/>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5" name="テキスト ボックス 304"/>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6" name="直線コネクタ 30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08" name="直線コネクタ 307"/>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09" name="定員管理の状況最小値テキスト"/>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0" name="直線コネクタ 309"/>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1" name="定員管理の状況最大値テキスト"/>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2" name="直線コネクタ 311"/>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81255</xdr:rowOff>
    </xdr:from>
    <xdr:to>
      <xdr:col>24</xdr:col>
      <xdr:colOff>558800</xdr:colOff>
      <xdr:row>61</xdr:row>
      <xdr:rowOff>101041</xdr:rowOff>
    </xdr:to>
    <xdr:cxnSp macro="">
      <xdr:nvCxnSpPr>
        <xdr:cNvPr id="313" name="直線コネクタ 312"/>
        <xdr:cNvCxnSpPr/>
      </xdr:nvCxnSpPr>
      <xdr:spPr>
        <a:xfrm>
          <a:off x="16179800" y="10539705"/>
          <a:ext cx="8382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60494</xdr:rowOff>
    </xdr:from>
    <xdr:ext cx="762000" cy="259045"/>
    <xdr:sp macro="" textlink="">
      <xdr:nvSpPr>
        <xdr:cNvPr id="314" name="定員管理の状況平均値テキスト"/>
        <xdr:cNvSpPr txBox="1"/>
      </xdr:nvSpPr>
      <xdr:spPr>
        <a:xfrm>
          <a:off x="17106900" y="10347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5" name="フローチャート : 判断 314"/>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56642</xdr:rowOff>
    </xdr:from>
    <xdr:to>
      <xdr:col>23</xdr:col>
      <xdr:colOff>406400</xdr:colOff>
      <xdr:row>61</xdr:row>
      <xdr:rowOff>81255</xdr:rowOff>
    </xdr:to>
    <xdr:cxnSp macro="">
      <xdr:nvCxnSpPr>
        <xdr:cNvPr id="316" name="直線コネクタ 315"/>
        <xdr:cNvCxnSpPr/>
      </xdr:nvCxnSpPr>
      <xdr:spPr>
        <a:xfrm>
          <a:off x="15290800" y="10515092"/>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34798</xdr:rowOff>
    </xdr:from>
    <xdr:to>
      <xdr:col>23</xdr:col>
      <xdr:colOff>457200</xdr:colOff>
      <xdr:row>61</xdr:row>
      <xdr:rowOff>136398</xdr:rowOff>
    </xdr:to>
    <xdr:sp macro="" textlink="">
      <xdr:nvSpPr>
        <xdr:cNvPr id="317" name="フローチャート : 判断 316"/>
        <xdr:cNvSpPr/>
      </xdr:nvSpPr>
      <xdr:spPr>
        <a:xfrm>
          <a:off x="16129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121175</xdr:rowOff>
    </xdr:from>
    <xdr:ext cx="736600" cy="259045"/>
    <xdr:sp macro="" textlink="">
      <xdr:nvSpPr>
        <xdr:cNvPr id="318" name="テキスト ボックス 317"/>
        <xdr:cNvSpPr txBox="1"/>
      </xdr:nvSpPr>
      <xdr:spPr>
        <a:xfrm>
          <a:off x="15798800" y="10579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55676</xdr:rowOff>
    </xdr:from>
    <xdr:to>
      <xdr:col>22</xdr:col>
      <xdr:colOff>203200</xdr:colOff>
      <xdr:row>61</xdr:row>
      <xdr:rowOff>56642</xdr:rowOff>
    </xdr:to>
    <xdr:cxnSp macro="">
      <xdr:nvCxnSpPr>
        <xdr:cNvPr id="319" name="直線コネクタ 318"/>
        <xdr:cNvCxnSpPr/>
      </xdr:nvCxnSpPr>
      <xdr:spPr>
        <a:xfrm>
          <a:off x="14401800" y="10514126"/>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0" name="フローチャート : 判断 319"/>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149165</xdr:rowOff>
    </xdr:from>
    <xdr:ext cx="762000" cy="259045"/>
    <xdr:sp macro="" textlink="">
      <xdr:nvSpPr>
        <xdr:cNvPr id="321" name="テキスト ボックス 320"/>
        <xdr:cNvSpPr txBox="1"/>
      </xdr:nvSpPr>
      <xdr:spPr>
        <a:xfrm>
          <a:off x="14909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55676</xdr:rowOff>
    </xdr:from>
    <xdr:to>
      <xdr:col>21</xdr:col>
      <xdr:colOff>0</xdr:colOff>
      <xdr:row>61</xdr:row>
      <xdr:rowOff>57607</xdr:rowOff>
    </xdr:to>
    <xdr:cxnSp macro="">
      <xdr:nvCxnSpPr>
        <xdr:cNvPr id="322" name="直線コネクタ 321"/>
        <xdr:cNvCxnSpPr/>
      </xdr:nvCxnSpPr>
      <xdr:spPr>
        <a:xfrm flipV="1">
          <a:off x="13512800" y="10514126"/>
          <a:ext cx="8890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3" name="フローチャート : 判断 322"/>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143857</xdr:rowOff>
    </xdr:from>
    <xdr:ext cx="762000" cy="259045"/>
    <xdr:sp macro="" textlink="">
      <xdr:nvSpPr>
        <xdr:cNvPr id="324" name="テキスト ボックス 323"/>
        <xdr:cNvSpPr txBox="1"/>
      </xdr:nvSpPr>
      <xdr:spPr>
        <a:xfrm>
          <a:off x="14020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5" name="フローチャート : 判断 324"/>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140479</xdr:rowOff>
    </xdr:from>
    <xdr:ext cx="762000" cy="259045"/>
    <xdr:sp macro="" textlink="">
      <xdr:nvSpPr>
        <xdr:cNvPr id="326" name="テキスト ボックス 325"/>
        <xdr:cNvSpPr txBox="1"/>
      </xdr:nvSpPr>
      <xdr:spPr>
        <a:xfrm>
          <a:off x="13131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50241</xdr:rowOff>
    </xdr:from>
    <xdr:to>
      <xdr:col>24</xdr:col>
      <xdr:colOff>609600</xdr:colOff>
      <xdr:row>61</xdr:row>
      <xdr:rowOff>151841</xdr:rowOff>
    </xdr:to>
    <xdr:sp macro="" textlink="">
      <xdr:nvSpPr>
        <xdr:cNvPr id="332" name="円/楕円 331"/>
        <xdr:cNvSpPr/>
      </xdr:nvSpPr>
      <xdr:spPr>
        <a:xfrm>
          <a:off x="16967200" y="1050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22318</xdr:rowOff>
    </xdr:from>
    <xdr:ext cx="762000" cy="259045"/>
    <xdr:sp macro="" textlink="">
      <xdr:nvSpPr>
        <xdr:cNvPr id="333" name="定員管理の状況該当値テキスト"/>
        <xdr:cNvSpPr txBox="1"/>
      </xdr:nvSpPr>
      <xdr:spPr>
        <a:xfrm>
          <a:off x="17106900" y="10480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30455</xdr:rowOff>
    </xdr:from>
    <xdr:to>
      <xdr:col>23</xdr:col>
      <xdr:colOff>457200</xdr:colOff>
      <xdr:row>61</xdr:row>
      <xdr:rowOff>132055</xdr:rowOff>
    </xdr:to>
    <xdr:sp macro="" textlink="">
      <xdr:nvSpPr>
        <xdr:cNvPr id="334" name="円/楕円 333"/>
        <xdr:cNvSpPr/>
      </xdr:nvSpPr>
      <xdr:spPr>
        <a:xfrm>
          <a:off x="16129000" y="104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142232</xdr:rowOff>
    </xdr:from>
    <xdr:ext cx="736600" cy="259045"/>
    <xdr:sp macro="" textlink="">
      <xdr:nvSpPr>
        <xdr:cNvPr id="335" name="テキスト ボックス 334"/>
        <xdr:cNvSpPr txBox="1"/>
      </xdr:nvSpPr>
      <xdr:spPr>
        <a:xfrm>
          <a:off x="15798800" y="102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5842</xdr:rowOff>
    </xdr:from>
    <xdr:to>
      <xdr:col>22</xdr:col>
      <xdr:colOff>254000</xdr:colOff>
      <xdr:row>61</xdr:row>
      <xdr:rowOff>107442</xdr:rowOff>
    </xdr:to>
    <xdr:sp macro="" textlink="">
      <xdr:nvSpPr>
        <xdr:cNvPr id="336" name="円/楕円 335"/>
        <xdr:cNvSpPr/>
      </xdr:nvSpPr>
      <xdr:spPr>
        <a:xfrm>
          <a:off x="15240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117619</xdr:rowOff>
    </xdr:from>
    <xdr:ext cx="762000" cy="259045"/>
    <xdr:sp macro="" textlink="">
      <xdr:nvSpPr>
        <xdr:cNvPr id="337" name="テキスト ボックス 336"/>
        <xdr:cNvSpPr txBox="1"/>
      </xdr:nvSpPr>
      <xdr:spPr>
        <a:xfrm>
          <a:off x="14909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4876</xdr:rowOff>
    </xdr:from>
    <xdr:to>
      <xdr:col>21</xdr:col>
      <xdr:colOff>50800</xdr:colOff>
      <xdr:row>61</xdr:row>
      <xdr:rowOff>106476</xdr:rowOff>
    </xdr:to>
    <xdr:sp macro="" textlink="">
      <xdr:nvSpPr>
        <xdr:cNvPr id="338" name="円/楕円 337"/>
        <xdr:cNvSpPr/>
      </xdr:nvSpPr>
      <xdr:spPr>
        <a:xfrm>
          <a:off x="14351000" y="104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116653</xdr:rowOff>
    </xdr:from>
    <xdr:ext cx="762000" cy="259045"/>
    <xdr:sp macro="" textlink="">
      <xdr:nvSpPr>
        <xdr:cNvPr id="339" name="テキスト ボックス 338"/>
        <xdr:cNvSpPr txBox="1"/>
      </xdr:nvSpPr>
      <xdr:spPr>
        <a:xfrm>
          <a:off x="14020800" y="1023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6807</xdr:rowOff>
    </xdr:from>
    <xdr:to>
      <xdr:col>19</xdr:col>
      <xdr:colOff>533400</xdr:colOff>
      <xdr:row>61</xdr:row>
      <xdr:rowOff>108407</xdr:rowOff>
    </xdr:to>
    <xdr:sp macro="" textlink="">
      <xdr:nvSpPr>
        <xdr:cNvPr id="340" name="円/楕円 339"/>
        <xdr:cNvSpPr/>
      </xdr:nvSpPr>
      <xdr:spPr>
        <a:xfrm>
          <a:off x="13462000" y="104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118584</xdr:rowOff>
    </xdr:from>
    <xdr:ext cx="762000" cy="259045"/>
    <xdr:sp macro="" textlink="">
      <xdr:nvSpPr>
        <xdr:cNvPr id="341" name="テキスト ボックス 340"/>
        <xdr:cNvSpPr txBox="1"/>
      </xdr:nvSpPr>
      <xdr:spPr>
        <a:xfrm>
          <a:off x="13131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a:rPr>
            <a:t>　本町は原則として、交付税措置のない地方債の借入は行わない方針であるため、比率は年々改善しきた。</a:t>
          </a:r>
          <a:endParaRPr kumimoji="1" lang="en-US" altLang="ja-JP" sz="1300">
            <a:solidFill>
              <a:schemeClr val="tx1"/>
            </a:solidFill>
            <a:latin typeface="ＭＳ Ｐゴシック"/>
          </a:endParaRPr>
        </a:p>
        <a:p>
          <a:r>
            <a:rPr kumimoji="1" lang="ja-JP" altLang="en-US" sz="1300">
              <a:solidFill>
                <a:schemeClr val="tx1"/>
              </a:solidFill>
              <a:latin typeface="ＭＳ Ｐゴシック"/>
            </a:rPr>
            <a:t>　しかし、平成</a:t>
          </a:r>
          <a:r>
            <a:rPr kumimoji="1" lang="en-US" altLang="ja-JP" sz="1300">
              <a:solidFill>
                <a:schemeClr val="tx1"/>
              </a:solidFill>
              <a:latin typeface="ＭＳ Ｐゴシック"/>
            </a:rPr>
            <a:t>28</a:t>
          </a:r>
          <a:r>
            <a:rPr kumimoji="1" lang="ja-JP" altLang="en-US" sz="1300">
              <a:solidFill>
                <a:schemeClr val="tx1"/>
              </a:solidFill>
              <a:latin typeface="ＭＳ Ｐゴシック"/>
            </a:rPr>
            <a:t>年熊本地震により災害公営住宅の整備を行うほか、既存の町営住宅について老朽化に伴う建替を行うため、交付税措置のない公営住宅建設事業債を発行していくこととなり数値は悪化していくことが見込まれる。今後は、執行段階においても経費の縮減を図ることで、地方債の発行を抑えるとともに、新規事業については総点検を図り選択することで、財政の健全化を図る。</a:t>
          </a:r>
          <a:endParaRPr kumimoji="1" lang="en-US" altLang="ja-JP" sz="1300">
            <a:solidFill>
              <a:schemeClr val="tx1"/>
            </a:solidFill>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8" name="直線コネクタ 357"/>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9" name="テキスト ボックス 358"/>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0" name="直線コネクタ 359"/>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1" name="テキスト ボックス 360"/>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2" name="直線コネクタ 361"/>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3" name="テキスト ボックス 362"/>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4" name="直線コネクタ 363"/>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5" name="テキスト ボックス 364"/>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6" name="直線コネクタ 36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68" name="直線コネクタ 367"/>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69"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0" name="直線コネクタ 369"/>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1"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2" name="直線コネクタ 371"/>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66802</xdr:rowOff>
    </xdr:from>
    <xdr:to>
      <xdr:col>24</xdr:col>
      <xdr:colOff>558800</xdr:colOff>
      <xdr:row>39</xdr:row>
      <xdr:rowOff>95758</xdr:rowOff>
    </xdr:to>
    <xdr:cxnSp macro="">
      <xdr:nvCxnSpPr>
        <xdr:cNvPr id="373" name="直線コネクタ 372"/>
        <xdr:cNvCxnSpPr/>
      </xdr:nvCxnSpPr>
      <xdr:spPr>
        <a:xfrm flipV="1">
          <a:off x="16179800" y="675335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86885</xdr:rowOff>
    </xdr:from>
    <xdr:ext cx="762000" cy="259045"/>
    <xdr:sp macro="" textlink="">
      <xdr:nvSpPr>
        <xdr:cNvPr id="374" name="公債費負担の状況平均値テキスト"/>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5" name="フローチャート : 判断 374"/>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95758</xdr:rowOff>
    </xdr:from>
    <xdr:to>
      <xdr:col>23</xdr:col>
      <xdr:colOff>406400</xdr:colOff>
      <xdr:row>40</xdr:row>
      <xdr:rowOff>59436</xdr:rowOff>
    </xdr:to>
    <xdr:cxnSp macro="">
      <xdr:nvCxnSpPr>
        <xdr:cNvPr id="376" name="直線コネクタ 375"/>
        <xdr:cNvCxnSpPr/>
      </xdr:nvCxnSpPr>
      <xdr:spPr>
        <a:xfrm flipV="1">
          <a:off x="15290800" y="678230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78486</xdr:rowOff>
    </xdr:from>
    <xdr:to>
      <xdr:col>23</xdr:col>
      <xdr:colOff>457200</xdr:colOff>
      <xdr:row>42</xdr:row>
      <xdr:rowOff>8636</xdr:rowOff>
    </xdr:to>
    <xdr:sp macro="" textlink="">
      <xdr:nvSpPr>
        <xdr:cNvPr id="377" name="フローチャート : 判断 376"/>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164863</xdr:rowOff>
    </xdr:from>
    <xdr:ext cx="736600" cy="259045"/>
    <xdr:sp macro="" textlink="">
      <xdr:nvSpPr>
        <xdr:cNvPr id="378" name="テキスト ボックス 377"/>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59436</xdr:rowOff>
    </xdr:from>
    <xdr:to>
      <xdr:col>22</xdr:col>
      <xdr:colOff>203200</xdr:colOff>
      <xdr:row>40</xdr:row>
      <xdr:rowOff>146304</xdr:rowOff>
    </xdr:to>
    <xdr:cxnSp macro="">
      <xdr:nvCxnSpPr>
        <xdr:cNvPr id="379" name="直線コネクタ 378"/>
        <xdr:cNvCxnSpPr/>
      </xdr:nvCxnSpPr>
      <xdr:spPr>
        <a:xfrm flipV="1">
          <a:off x="14401800" y="691743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0" name="フローチャート : 判断 379"/>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1" name="テキスト ボックス 380"/>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146304</xdr:rowOff>
    </xdr:from>
    <xdr:to>
      <xdr:col>21</xdr:col>
      <xdr:colOff>0</xdr:colOff>
      <xdr:row>41</xdr:row>
      <xdr:rowOff>100330</xdr:rowOff>
    </xdr:to>
    <xdr:cxnSp macro="">
      <xdr:nvCxnSpPr>
        <xdr:cNvPr id="382" name="直線コネクタ 381"/>
        <xdr:cNvCxnSpPr/>
      </xdr:nvCxnSpPr>
      <xdr:spPr>
        <a:xfrm flipV="1">
          <a:off x="13512800" y="700430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3" name="フローチャート : 判断 382"/>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384" name="テキスト ボックス 383"/>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5" name="フローチャート : 判断 384"/>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86" name="テキスト ボックス 385"/>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7" name="テキスト ボックス 38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8" name="テキスト ボックス 38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9" name="テキスト ボックス 38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0" name="テキスト ボックス 38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1" name="テキスト ボックス 39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16002</xdr:rowOff>
    </xdr:from>
    <xdr:to>
      <xdr:col>24</xdr:col>
      <xdr:colOff>609600</xdr:colOff>
      <xdr:row>39</xdr:row>
      <xdr:rowOff>117602</xdr:rowOff>
    </xdr:to>
    <xdr:sp macro="" textlink="">
      <xdr:nvSpPr>
        <xdr:cNvPr id="392" name="円/楕円 391"/>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32529</xdr:rowOff>
    </xdr:from>
    <xdr:ext cx="762000" cy="259045"/>
    <xdr:sp macro="" textlink="">
      <xdr:nvSpPr>
        <xdr:cNvPr id="393" name="公債費負担の状況該当値テキスト"/>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44958</xdr:rowOff>
    </xdr:from>
    <xdr:to>
      <xdr:col>23</xdr:col>
      <xdr:colOff>457200</xdr:colOff>
      <xdr:row>39</xdr:row>
      <xdr:rowOff>146558</xdr:rowOff>
    </xdr:to>
    <xdr:sp macro="" textlink="">
      <xdr:nvSpPr>
        <xdr:cNvPr id="394" name="円/楕円 393"/>
        <xdr:cNvSpPr/>
      </xdr:nvSpPr>
      <xdr:spPr>
        <a:xfrm>
          <a:off x="16129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156735</xdr:rowOff>
    </xdr:from>
    <xdr:ext cx="736600" cy="259045"/>
    <xdr:sp macro="" textlink="">
      <xdr:nvSpPr>
        <xdr:cNvPr id="395" name="テキスト ボックス 394"/>
        <xdr:cNvSpPr txBox="1"/>
      </xdr:nvSpPr>
      <xdr:spPr>
        <a:xfrm>
          <a:off x="15798800" y="650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8636</xdr:rowOff>
    </xdr:from>
    <xdr:to>
      <xdr:col>22</xdr:col>
      <xdr:colOff>254000</xdr:colOff>
      <xdr:row>40</xdr:row>
      <xdr:rowOff>110236</xdr:rowOff>
    </xdr:to>
    <xdr:sp macro="" textlink="">
      <xdr:nvSpPr>
        <xdr:cNvPr id="396" name="円/楕円 395"/>
        <xdr:cNvSpPr/>
      </xdr:nvSpPr>
      <xdr:spPr>
        <a:xfrm>
          <a:off x="15240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120413</xdr:rowOff>
    </xdr:from>
    <xdr:ext cx="762000" cy="259045"/>
    <xdr:sp macro="" textlink="">
      <xdr:nvSpPr>
        <xdr:cNvPr id="397" name="テキスト ボックス 396"/>
        <xdr:cNvSpPr txBox="1"/>
      </xdr:nvSpPr>
      <xdr:spPr>
        <a:xfrm>
          <a:off x="14909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95504</xdr:rowOff>
    </xdr:from>
    <xdr:to>
      <xdr:col>21</xdr:col>
      <xdr:colOff>50800</xdr:colOff>
      <xdr:row>41</xdr:row>
      <xdr:rowOff>25654</xdr:rowOff>
    </xdr:to>
    <xdr:sp macro="" textlink="">
      <xdr:nvSpPr>
        <xdr:cNvPr id="398" name="円/楕円 397"/>
        <xdr:cNvSpPr/>
      </xdr:nvSpPr>
      <xdr:spPr>
        <a:xfrm>
          <a:off x="14351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35831</xdr:rowOff>
    </xdr:from>
    <xdr:ext cx="762000" cy="259045"/>
    <xdr:sp macro="" textlink="">
      <xdr:nvSpPr>
        <xdr:cNvPr id="399" name="テキスト ボックス 398"/>
        <xdr:cNvSpPr txBox="1"/>
      </xdr:nvSpPr>
      <xdr:spPr>
        <a:xfrm>
          <a:off x="14020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49530</xdr:rowOff>
    </xdr:from>
    <xdr:to>
      <xdr:col>19</xdr:col>
      <xdr:colOff>533400</xdr:colOff>
      <xdr:row>41</xdr:row>
      <xdr:rowOff>151130</xdr:rowOff>
    </xdr:to>
    <xdr:sp macro="" textlink="">
      <xdr:nvSpPr>
        <xdr:cNvPr id="400" name="円/楕円 399"/>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161307</xdr:rowOff>
    </xdr:from>
    <xdr:ext cx="762000" cy="259045"/>
    <xdr:sp macro="" textlink="">
      <xdr:nvSpPr>
        <xdr:cNvPr id="401" name="テキスト ボックス 400"/>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2" name="正方形/長方形 40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3" name="テキスト ボックス 40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4" name="テキスト ボックス 40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5" name="正方形/長方形 40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6" name="正方形/長方形 40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7" name="正方形/長方形 40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8" name="正方形/長方形 40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9" name="正方形/長方形 40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0" name="正方形/長方形 40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a:t>
          </a:r>
          <a:r>
            <a:rPr kumimoji="1" lang="en-US" altLang="ja-JP" sz="1300">
              <a:latin typeface="ＭＳ Ｐゴシック"/>
            </a:rPr>
            <a:t>19.5</a:t>
          </a:r>
          <a:r>
            <a:rPr kumimoji="1" lang="ja-JP" altLang="en-US" sz="1300">
              <a:latin typeface="ＭＳ Ｐゴシック"/>
            </a:rPr>
            <a:t>ポイント増加した。</a:t>
          </a:r>
        </a:p>
        <a:p>
          <a:r>
            <a:rPr kumimoji="1" lang="ja-JP" altLang="en-US" sz="1300">
              <a:latin typeface="ＭＳ Ｐゴシック"/>
            </a:rPr>
            <a:t>　この主な要因としては、平成</a:t>
          </a:r>
          <a:r>
            <a:rPr kumimoji="1" lang="en-US" altLang="ja-JP" sz="1300">
              <a:latin typeface="ＭＳ Ｐゴシック"/>
            </a:rPr>
            <a:t>28</a:t>
          </a:r>
          <a:r>
            <a:rPr kumimoji="1" lang="ja-JP" altLang="en-US" sz="1300">
              <a:latin typeface="ＭＳ Ｐゴシック"/>
            </a:rPr>
            <a:t>年熊本地震関連事業の財源とするため財政調整基金を約</a:t>
          </a:r>
          <a:r>
            <a:rPr kumimoji="1" lang="en-US" altLang="ja-JP" sz="1300">
              <a:latin typeface="ＭＳ Ｐゴシック"/>
            </a:rPr>
            <a:t>766,300</a:t>
          </a:r>
          <a:r>
            <a:rPr kumimoji="1" lang="ja-JP" altLang="en-US" sz="1300">
              <a:latin typeface="ＭＳ Ｐゴシック"/>
            </a:rPr>
            <a:t>千円取り崩したことによる基金残高の大幅な減少及び同事業に係る災害復旧事業債の発行による地方債現在高の増加によるものである。</a:t>
          </a:r>
          <a:endParaRPr kumimoji="1" lang="en-US" altLang="ja-JP" sz="1300">
            <a:latin typeface="ＭＳ Ｐゴシック"/>
          </a:endParaRPr>
        </a:p>
        <a:p>
          <a:r>
            <a:rPr kumimoji="1" lang="ja-JP" altLang="en-US" sz="1300">
              <a:latin typeface="ＭＳ Ｐゴシック"/>
            </a:rPr>
            <a:t>　今後も震災復旧に係る事業を最優先として実施していくものの、通常事業については緊急度等を点検し、地方債の発行額を抑え、後世への負担軽減を図る。</a:t>
          </a:r>
        </a:p>
      </xdr:txBody>
    </xdr:sp>
    <xdr:clientData/>
  </xdr:twoCellAnchor>
  <xdr:oneCellAnchor>
    <xdr:from>
      <xdr:col>18</xdr:col>
      <xdr:colOff>444500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8" name="直線コネクタ 41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9" name="テキスト ボックス 41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0" name="直線コネクタ 41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1" name="テキスト ボックス 42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4" name="直線コネクタ 42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5" name="テキスト ボックス 42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6" name="直線コネクタ 42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7" name="テキスト ボックス 42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0" name="直線コネクタ 429"/>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1" name="将来負担の状況最小値テキスト"/>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2" name="直線コネクタ 431"/>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3"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4" name="直線コネクタ 43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129498</xdr:rowOff>
    </xdr:from>
    <xdr:to>
      <xdr:col>24</xdr:col>
      <xdr:colOff>558800</xdr:colOff>
      <xdr:row>16</xdr:row>
      <xdr:rowOff>114893</xdr:rowOff>
    </xdr:to>
    <xdr:cxnSp macro="">
      <xdr:nvCxnSpPr>
        <xdr:cNvPr id="435" name="直線コネクタ 434"/>
        <xdr:cNvCxnSpPr/>
      </xdr:nvCxnSpPr>
      <xdr:spPr>
        <a:xfrm>
          <a:off x="16179800" y="2701248"/>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6"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7" name="フローチャート : 判断 436"/>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129498</xdr:rowOff>
    </xdr:from>
    <xdr:to>
      <xdr:col>23</xdr:col>
      <xdr:colOff>406400</xdr:colOff>
      <xdr:row>15</xdr:row>
      <xdr:rowOff>145584</xdr:rowOff>
    </xdr:to>
    <xdr:cxnSp macro="">
      <xdr:nvCxnSpPr>
        <xdr:cNvPr id="438" name="直線コネクタ 437"/>
        <xdr:cNvCxnSpPr/>
      </xdr:nvCxnSpPr>
      <xdr:spPr>
        <a:xfrm flipV="1">
          <a:off x="15290800" y="270124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82042</xdr:rowOff>
    </xdr:from>
    <xdr:to>
      <xdr:col>23</xdr:col>
      <xdr:colOff>457200</xdr:colOff>
      <xdr:row>15</xdr:row>
      <xdr:rowOff>12192</xdr:rowOff>
    </xdr:to>
    <xdr:sp macro="" textlink="">
      <xdr:nvSpPr>
        <xdr:cNvPr id="439" name="フローチャート : 判断 438"/>
        <xdr:cNvSpPr/>
      </xdr:nvSpPr>
      <xdr:spPr>
        <a:xfrm>
          <a:off x="16129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22369</xdr:rowOff>
    </xdr:from>
    <xdr:ext cx="736600" cy="259045"/>
    <xdr:sp macro="" textlink="">
      <xdr:nvSpPr>
        <xdr:cNvPr id="440" name="テキスト ボックス 439"/>
        <xdr:cNvSpPr txBox="1"/>
      </xdr:nvSpPr>
      <xdr:spPr>
        <a:xfrm>
          <a:off x="15798800" y="225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95716</xdr:rowOff>
    </xdr:from>
    <xdr:to>
      <xdr:col>22</xdr:col>
      <xdr:colOff>203200</xdr:colOff>
      <xdr:row>15</xdr:row>
      <xdr:rowOff>145584</xdr:rowOff>
    </xdr:to>
    <xdr:cxnSp macro="">
      <xdr:nvCxnSpPr>
        <xdr:cNvPr id="441" name="直線コネクタ 440"/>
        <xdr:cNvCxnSpPr/>
      </xdr:nvCxnSpPr>
      <xdr:spPr>
        <a:xfrm>
          <a:off x="14401800" y="2667466"/>
          <a:ext cx="889000" cy="4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1609</xdr:rowOff>
    </xdr:from>
    <xdr:to>
      <xdr:col>22</xdr:col>
      <xdr:colOff>254000</xdr:colOff>
      <xdr:row>14</xdr:row>
      <xdr:rowOff>103209</xdr:rowOff>
    </xdr:to>
    <xdr:sp macro="" textlink="">
      <xdr:nvSpPr>
        <xdr:cNvPr id="442" name="フローチャート : 判断 441"/>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3" name="テキスト ボックス 442"/>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78825</xdr:rowOff>
    </xdr:from>
    <xdr:to>
      <xdr:col>21</xdr:col>
      <xdr:colOff>0</xdr:colOff>
      <xdr:row>15</xdr:row>
      <xdr:rowOff>95716</xdr:rowOff>
    </xdr:to>
    <xdr:cxnSp macro="">
      <xdr:nvCxnSpPr>
        <xdr:cNvPr id="444" name="直線コネクタ 443"/>
        <xdr:cNvCxnSpPr/>
      </xdr:nvCxnSpPr>
      <xdr:spPr>
        <a:xfrm>
          <a:off x="13512800" y="2650575"/>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71586</xdr:rowOff>
    </xdr:from>
    <xdr:to>
      <xdr:col>21</xdr:col>
      <xdr:colOff>50800</xdr:colOff>
      <xdr:row>15</xdr:row>
      <xdr:rowOff>1736</xdr:rowOff>
    </xdr:to>
    <xdr:sp macro="" textlink="">
      <xdr:nvSpPr>
        <xdr:cNvPr id="445" name="フローチャート : 判断 444"/>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6" name="テキスト ボックス 445"/>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7" name="フローチャート : 判断 446"/>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8" name="テキスト ボックス 447"/>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64093</xdr:rowOff>
    </xdr:from>
    <xdr:to>
      <xdr:col>24</xdr:col>
      <xdr:colOff>609600</xdr:colOff>
      <xdr:row>16</xdr:row>
      <xdr:rowOff>165693</xdr:rowOff>
    </xdr:to>
    <xdr:sp macro="" textlink="">
      <xdr:nvSpPr>
        <xdr:cNvPr id="454" name="円/楕円 453"/>
        <xdr:cNvSpPr/>
      </xdr:nvSpPr>
      <xdr:spPr>
        <a:xfrm>
          <a:off x="169672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36170</xdr:rowOff>
    </xdr:from>
    <xdr:ext cx="762000" cy="259045"/>
    <xdr:sp macro="" textlink="">
      <xdr:nvSpPr>
        <xdr:cNvPr id="455" name="将来負担の状況該当値テキスト"/>
        <xdr:cNvSpPr txBox="1"/>
      </xdr:nvSpPr>
      <xdr:spPr>
        <a:xfrm>
          <a:off x="17106900" y="277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60.6</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78698</xdr:rowOff>
    </xdr:from>
    <xdr:to>
      <xdr:col>23</xdr:col>
      <xdr:colOff>457200</xdr:colOff>
      <xdr:row>16</xdr:row>
      <xdr:rowOff>8848</xdr:rowOff>
    </xdr:to>
    <xdr:sp macro="" textlink="">
      <xdr:nvSpPr>
        <xdr:cNvPr id="456" name="円/楕円 455"/>
        <xdr:cNvSpPr/>
      </xdr:nvSpPr>
      <xdr:spPr>
        <a:xfrm>
          <a:off x="16129000" y="2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165075</xdr:rowOff>
    </xdr:from>
    <xdr:ext cx="736600" cy="259045"/>
    <xdr:sp macro="" textlink="">
      <xdr:nvSpPr>
        <xdr:cNvPr id="457" name="テキスト ボックス 456"/>
        <xdr:cNvSpPr txBox="1"/>
      </xdr:nvSpPr>
      <xdr:spPr>
        <a:xfrm>
          <a:off x="15798800" y="273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94784</xdr:rowOff>
    </xdr:from>
    <xdr:to>
      <xdr:col>22</xdr:col>
      <xdr:colOff>254000</xdr:colOff>
      <xdr:row>16</xdr:row>
      <xdr:rowOff>24934</xdr:rowOff>
    </xdr:to>
    <xdr:sp macro="" textlink="">
      <xdr:nvSpPr>
        <xdr:cNvPr id="458" name="円/楕円 457"/>
        <xdr:cNvSpPr/>
      </xdr:nvSpPr>
      <xdr:spPr>
        <a:xfrm>
          <a:off x="15240000" y="26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9711</xdr:rowOff>
    </xdr:from>
    <xdr:ext cx="762000" cy="259045"/>
    <xdr:sp macro="" textlink="">
      <xdr:nvSpPr>
        <xdr:cNvPr id="459" name="テキスト ボックス 458"/>
        <xdr:cNvSpPr txBox="1"/>
      </xdr:nvSpPr>
      <xdr:spPr>
        <a:xfrm>
          <a:off x="14909800" y="275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43.1</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44916</xdr:rowOff>
    </xdr:from>
    <xdr:to>
      <xdr:col>21</xdr:col>
      <xdr:colOff>50800</xdr:colOff>
      <xdr:row>15</xdr:row>
      <xdr:rowOff>146516</xdr:rowOff>
    </xdr:to>
    <xdr:sp macro="" textlink="">
      <xdr:nvSpPr>
        <xdr:cNvPr id="460" name="円/楕円 459"/>
        <xdr:cNvSpPr/>
      </xdr:nvSpPr>
      <xdr:spPr>
        <a:xfrm>
          <a:off x="14351000" y="26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131293</xdr:rowOff>
    </xdr:from>
    <xdr:ext cx="762000" cy="259045"/>
    <xdr:sp macro="" textlink="">
      <xdr:nvSpPr>
        <xdr:cNvPr id="461" name="テキスト ボックス 460"/>
        <xdr:cNvSpPr txBox="1"/>
      </xdr:nvSpPr>
      <xdr:spPr>
        <a:xfrm>
          <a:off x="14020800" y="270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28025</xdr:rowOff>
    </xdr:from>
    <xdr:to>
      <xdr:col>19</xdr:col>
      <xdr:colOff>533400</xdr:colOff>
      <xdr:row>15</xdr:row>
      <xdr:rowOff>129625</xdr:rowOff>
    </xdr:to>
    <xdr:sp macro="" textlink="">
      <xdr:nvSpPr>
        <xdr:cNvPr id="462" name="円/楕円 461"/>
        <xdr:cNvSpPr/>
      </xdr:nvSpPr>
      <xdr:spPr>
        <a:xfrm>
          <a:off x="13462000" y="259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114402</xdr:rowOff>
    </xdr:from>
    <xdr:ext cx="762000" cy="259045"/>
    <xdr:sp macro="" textlink="">
      <xdr:nvSpPr>
        <xdr:cNvPr id="463" name="テキスト ボックス 462"/>
        <xdr:cNvSpPr txBox="1"/>
      </xdr:nvSpPr>
      <xdr:spPr>
        <a:xfrm>
          <a:off x="13131800" y="268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熊本県甲佐町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10,972
10,928
57.93
11,277,167
10,329,644
558,369
3,470,198
8,580,062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類似団体及び熊本県平均を下回っており、ほぼ同水準で推移している。</a:t>
          </a:r>
          <a:endParaRPr kumimoji="1" lang="en-US" altLang="ja-JP" sz="1200">
            <a:latin typeface="ＭＳ Ｐゴシック"/>
          </a:endParaRPr>
        </a:p>
        <a:p>
          <a:r>
            <a:rPr kumimoji="1" lang="ja-JP" altLang="en-US" sz="1200">
              <a:latin typeface="ＭＳ Ｐゴシック"/>
            </a:rPr>
            <a:t>　今後は、平成</a:t>
          </a:r>
          <a:r>
            <a:rPr kumimoji="1" lang="en-US" altLang="ja-JP" sz="1200">
              <a:latin typeface="ＭＳ Ｐゴシック"/>
            </a:rPr>
            <a:t>28</a:t>
          </a:r>
          <a:r>
            <a:rPr kumimoji="1" lang="ja-JP" altLang="en-US" sz="1200">
              <a:latin typeface="ＭＳ Ｐゴシック"/>
            </a:rPr>
            <a:t>年度に見送った人事院勧告に基づく給与改定を行うことから、人件費は微増する見込みだが、引き続き定員管理を行うなど行財政改革の取組みを行うことで財政の健全化を図る。</a:t>
          </a:r>
        </a:p>
        <a:p>
          <a:endParaRPr kumimoji="1" lang="ja-JP" altLang="en-US" sz="12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53848</xdr:rowOff>
    </xdr:from>
    <xdr:to>
      <xdr:col>7</xdr:col>
      <xdr:colOff>15875</xdr:colOff>
      <xdr:row>36</xdr:row>
      <xdr:rowOff>67564</xdr:rowOff>
    </xdr:to>
    <xdr:cxnSp macro="">
      <xdr:nvCxnSpPr>
        <xdr:cNvPr id="64" name="直線コネクタ 63"/>
        <xdr:cNvCxnSpPr/>
      </xdr:nvCxnSpPr>
      <xdr:spPr>
        <a:xfrm>
          <a:off x="3987800" y="622604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103141</xdr:rowOff>
    </xdr:from>
    <xdr:ext cx="762000" cy="259045"/>
    <xdr:sp macro="" textlink="">
      <xdr:nvSpPr>
        <xdr:cNvPr id="65" name="人件費平均値テキスト"/>
        <xdr:cNvSpPr txBox="1"/>
      </xdr:nvSpPr>
      <xdr:spPr>
        <a:xfrm>
          <a:off x="4914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53848</xdr:rowOff>
    </xdr:from>
    <xdr:to>
      <xdr:col>5</xdr:col>
      <xdr:colOff>549275</xdr:colOff>
      <xdr:row>36</xdr:row>
      <xdr:rowOff>122428</xdr:rowOff>
    </xdr:to>
    <xdr:cxnSp macro="">
      <xdr:nvCxnSpPr>
        <xdr:cNvPr id="67" name="直線コネクタ 66"/>
        <xdr:cNvCxnSpPr/>
      </xdr:nvCxnSpPr>
      <xdr:spPr>
        <a:xfrm flipV="1">
          <a:off x="3098800" y="6226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68" name="フローチャート : 判断 67"/>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69" name="テキスト ボックス 68"/>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108712</xdr:rowOff>
    </xdr:from>
    <xdr:to>
      <xdr:col>4</xdr:col>
      <xdr:colOff>346075</xdr:colOff>
      <xdr:row>36</xdr:row>
      <xdr:rowOff>122428</xdr:rowOff>
    </xdr:to>
    <xdr:cxnSp macro="">
      <xdr:nvCxnSpPr>
        <xdr:cNvPr id="70" name="直線コネクタ 69"/>
        <xdr:cNvCxnSpPr/>
      </xdr:nvCxnSpPr>
      <xdr:spPr>
        <a:xfrm>
          <a:off x="2209800" y="62809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99568</xdr:rowOff>
    </xdr:from>
    <xdr:to>
      <xdr:col>3</xdr:col>
      <xdr:colOff>142875</xdr:colOff>
      <xdr:row>36</xdr:row>
      <xdr:rowOff>108712</xdr:rowOff>
    </xdr:to>
    <xdr:cxnSp macro="">
      <xdr:nvCxnSpPr>
        <xdr:cNvPr id="73" name="直線コネクタ 72"/>
        <xdr:cNvCxnSpPr/>
      </xdr:nvCxnSpPr>
      <xdr:spPr>
        <a:xfrm>
          <a:off x="1320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16764</xdr:rowOff>
    </xdr:from>
    <xdr:to>
      <xdr:col>7</xdr:col>
      <xdr:colOff>66675</xdr:colOff>
      <xdr:row>36</xdr:row>
      <xdr:rowOff>118364</xdr:rowOff>
    </xdr:to>
    <xdr:sp macro="" textlink="">
      <xdr:nvSpPr>
        <xdr:cNvPr id="83" name="円/楕円 82"/>
        <xdr:cNvSpPr/>
      </xdr:nvSpPr>
      <xdr:spPr>
        <a:xfrm>
          <a:off x="47752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33291</xdr:rowOff>
    </xdr:from>
    <xdr:ext cx="762000" cy="259045"/>
    <xdr:sp macro="" textlink="">
      <xdr:nvSpPr>
        <xdr:cNvPr id="84" name="人件費該当値テキスト"/>
        <xdr:cNvSpPr txBox="1"/>
      </xdr:nvSpPr>
      <xdr:spPr>
        <a:xfrm>
          <a:off x="4914900" y="60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xdr:rowOff>
    </xdr:from>
    <xdr:to>
      <xdr:col>5</xdr:col>
      <xdr:colOff>600075</xdr:colOff>
      <xdr:row>36</xdr:row>
      <xdr:rowOff>104648</xdr:rowOff>
    </xdr:to>
    <xdr:sp macro="" textlink="">
      <xdr:nvSpPr>
        <xdr:cNvPr id="85" name="円/楕円 84"/>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114825</xdr:rowOff>
    </xdr:from>
    <xdr:ext cx="736600" cy="259045"/>
    <xdr:sp macro="" textlink="">
      <xdr:nvSpPr>
        <xdr:cNvPr id="86" name="テキスト ボックス 85"/>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71628</xdr:rowOff>
    </xdr:from>
    <xdr:to>
      <xdr:col>4</xdr:col>
      <xdr:colOff>396875</xdr:colOff>
      <xdr:row>37</xdr:row>
      <xdr:rowOff>1778</xdr:rowOff>
    </xdr:to>
    <xdr:sp macro="" textlink="">
      <xdr:nvSpPr>
        <xdr:cNvPr id="87" name="円/楕円 86"/>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11955</xdr:rowOff>
    </xdr:from>
    <xdr:ext cx="762000" cy="259045"/>
    <xdr:sp macro="" textlink="">
      <xdr:nvSpPr>
        <xdr:cNvPr id="88" name="テキスト ボックス 87"/>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57912</xdr:rowOff>
    </xdr:from>
    <xdr:to>
      <xdr:col>3</xdr:col>
      <xdr:colOff>193675</xdr:colOff>
      <xdr:row>36</xdr:row>
      <xdr:rowOff>159512</xdr:rowOff>
    </xdr:to>
    <xdr:sp macro="" textlink="">
      <xdr:nvSpPr>
        <xdr:cNvPr id="89" name="円/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48768</xdr:rowOff>
    </xdr:from>
    <xdr:to>
      <xdr:col>1</xdr:col>
      <xdr:colOff>676275</xdr:colOff>
      <xdr:row>36</xdr:row>
      <xdr:rowOff>150368</xdr:rowOff>
    </xdr:to>
    <xdr:sp macro="" textlink="">
      <xdr:nvSpPr>
        <xdr:cNvPr id="91" name="円/楕円 90"/>
        <xdr:cNvSpPr/>
      </xdr:nvSpPr>
      <xdr:spPr>
        <a:xfrm>
          <a:off x="1270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160545</xdr:rowOff>
    </xdr:from>
    <xdr:ext cx="762000" cy="259045"/>
    <xdr:sp macro="" textlink="">
      <xdr:nvSpPr>
        <xdr:cNvPr id="92" name="テキスト ボックス 91"/>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以前から実施している行財政改革の成果により、類似団体平均及び県平均と比較して低い水準で推移しており、経年比較してもほぼ同水準で推移している。</a:t>
          </a:r>
          <a:endParaRPr kumimoji="1" lang="en-US" altLang="ja-JP" sz="1200">
            <a:latin typeface="ＭＳ Ｐゴシック"/>
          </a:endParaRPr>
        </a:p>
        <a:p>
          <a:r>
            <a:rPr kumimoji="1" lang="ja-JP" altLang="en-US" sz="1200">
              <a:latin typeface="ＭＳ Ｐゴシック"/>
            </a:rPr>
            <a:t>　今後も、引き続き行財政改革を実施することにより更なる経費削減を図る。</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58420</xdr:rowOff>
    </xdr:from>
    <xdr:to>
      <xdr:col>24</xdr:col>
      <xdr:colOff>31750</xdr:colOff>
      <xdr:row>14</xdr:row>
      <xdr:rowOff>73660</xdr:rowOff>
    </xdr:to>
    <xdr:cxnSp macro="">
      <xdr:nvCxnSpPr>
        <xdr:cNvPr id="125" name="直線コネクタ 124"/>
        <xdr:cNvCxnSpPr/>
      </xdr:nvCxnSpPr>
      <xdr:spPr>
        <a:xfrm>
          <a:off x="15671800" y="24587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71137</xdr:rowOff>
    </xdr:from>
    <xdr:ext cx="762000" cy="259045"/>
    <xdr:sp macro="" textlink="">
      <xdr:nvSpPr>
        <xdr:cNvPr id="126" name="物件費平均値テキスト"/>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58420</xdr:rowOff>
    </xdr:from>
    <xdr:to>
      <xdr:col>22</xdr:col>
      <xdr:colOff>565150</xdr:colOff>
      <xdr:row>14</xdr:row>
      <xdr:rowOff>96520</xdr:rowOff>
    </xdr:to>
    <xdr:cxnSp macro="">
      <xdr:nvCxnSpPr>
        <xdr:cNvPr id="128" name="直線コネクタ 127"/>
        <xdr:cNvCxnSpPr/>
      </xdr:nvCxnSpPr>
      <xdr:spPr>
        <a:xfrm flipV="1">
          <a:off x="14782800" y="2458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83820</xdr:rowOff>
    </xdr:from>
    <xdr:to>
      <xdr:col>22</xdr:col>
      <xdr:colOff>615950</xdr:colOff>
      <xdr:row>17</xdr:row>
      <xdr:rowOff>13970</xdr:rowOff>
    </xdr:to>
    <xdr:sp macro="" textlink="">
      <xdr:nvSpPr>
        <xdr:cNvPr id="129" name="フローチャート :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170197</xdr:rowOff>
    </xdr:from>
    <xdr:ext cx="736600" cy="259045"/>
    <xdr:sp macro="" textlink="">
      <xdr:nvSpPr>
        <xdr:cNvPr id="130" name="テキスト ボックス 129"/>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96520</xdr:rowOff>
    </xdr:from>
    <xdr:to>
      <xdr:col>21</xdr:col>
      <xdr:colOff>361950</xdr:colOff>
      <xdr:row>14</xdr:row>
      <xdr:rowOff>96520</xdr:rowOff>
    </xdr:to>
    <xdr:cxnSp macro="">
      <xdr:nvCxnSpPr>
        <xdr:cNvPr id="131" name="直線コネクタ 130"/>
        <xdr:cNvCxnSpPr/>
      </xdr:nvCxnSpPr>
      <xdr:spPr>
        <a:xfrm>
          <a:off x="13893800" y="249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147337</xdr:rowOff>
    </xdr:from>
    <xdr:ext cx="762000" cy="259045"/>
    <xdr:sp macro="" textlink="">
      <xdr:nvSpPr>
        <xdr:cNvPr id="133" name="テキスト ボックス 132"/>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73660</xdr:rowOff>
    </xdr:from>
    <xdr:to>
      <xdr:col>20</xdr:col>
      <xdr:colOff>158750</xdr:colOff>
      <xdr:row>14</xdr:row>
      <xdr:rowOff>96520</xdr:rowOff>
    </xdr:to>
    <xdr:cxnSp macro="">
      <xdr:nvCxnSpPr>
        <xdr:cNvPr id="134" name="直線コネクタ 133"/>
        <xdr:cNvCxnSpPr/>
      </xdr:nvCxnSpPr>
      <xdr:spPr>
        <a:xfrm>
          <a:off x="13004800" y="247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109237</xdr:rowOff>
    </xdr:from>
    <xdr:ext cx="762000" cy="259045"/>
    <xdr:sp macro="" textlink="">
      <xdr:nvSpPr>
        <xdr:cNvPr id="136" name="テキスト ボックス 135"/>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86377</xdr:rowOff>
    </xdr:from>
    <xdr:ext cx="762000" cy="259045"/>
    <xdr:sp macro="" textlink="">
      <xdr:nvSpPr>
        <xdr:cNvPr id="138" name="テキスト ボックス 137"/>
        <xdr:cNvSpPr txBox="1"/>
      </xdr:nvSpPr>
      <xdr:spPr>
        <a:xfrm>
          <a:off x="12623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22860</xdr:rowOff>
    </xdr:from>
    <xdr:to>
      <xdr:col>24</xdr:col>
      <xdr:colOff>82550</xdr:colOff>
      <xdr:row>14</xdr:row>
      <xdr:rowOff>124460</xdr:rowOff>
    </xdr:to>
    <xdr:sp macro="" textlink="">
      <xdr:nvSpPr>
        <xdr:cNvPr id="144" name="円/楕円 143"/>
        <xdr:cNvSpPr/>
      </xdr:nvSpPr>
      <xdr:spPr>
        <a:xfrm>
          <a:off x="164592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102887</xdr:rowOff>
    </xdr:from>
    <xdr:ext cx="762000" cy="259045"/>
    <xdr:sp macro="" textlink="">
      <xdr:nvSpPr>
        <xdr:cNvPr id="145" name="物件費該当値テキスト"/>
        <xdr:cNvSpPr txBox="1"/>
      </xdr:nvSpPr>
      <xdr:spPr>
        <a:xfrm>
          <a:off x="16598900" y="233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7620</xdr:rowOff>
    </xdr:from>
    <xdr:to>
      <xdr:col>22</xdr:col>
      <xdr:colOff>615950</xdr:colOff>
      <xdr:row>14</xdr:row>
      <xdr:rowOff>109220</xdr:rowOff>
    </xdr:to>
    <xdr:sp macro="" textlink="">
      <xdr:nvSpPr>
        <xdr:cNvPr id="146" name="円/楕円 145"/>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119397</xdr:rowOff>
    </xdr:from>
    <xdr:ext cx="736600" cy="259045"/>
    <xdr:sp macro="" textlink="">
      <xdr:nvSpPr>
        <xdr:cNvPr id="147" name="テキスト ボックス 146"/>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45720</xdr:rowOff>
    </xdr:from>
    <xdr:to>
      <xdr:col>21</xdr:col>
      <xdr:colOff>412750</xdr:colOff>
      <xdr:row>14</xdr:row>
      <xdr:rowOff>147320</xdr:rowOff>
    </xdr:to>
    <xdr:sp macro="" textlink="">
      <xdr:nvSpPr>
        <xdr:cNvPr id="148" name="円/楕円 147"/>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157497</xdr:rowOff>
    </xdr:from>
    <xdr:ext cx="762000" cy="259045"/>
    <xdr:sp macro="" textlink="">
      <xdr:nvSpPr>
        <xdr:cNvPr id="149" name="テキスト ボックス 148"/>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45720</xdr:rowOff>
    </xdr:from>
    <xdr:to>
      <xdr:col>20</xdr:col>
      <xdr:colOff>209550</xdr:colOff>
      <xdr:row>14</xdr:row>
      <xdr:rowOff>147320</xdr:rowOff>
    </xdr:to>
    <xdr:sp macro="" textlink="">
      <xdr:nvSpPr>
        <xdr:cNvPr id="150" name="円/楕円 149"/>
        <xdr:cNvSpPr/>
      </xdr:nvSpPr>
      <xdr:spPr>
        <a:xfrm>
          <a:off x="13843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157497</xdr:rowOff>
    </xdr:from>
    <xdr:ext cx="762000" cy="259045"/>
    <xdr:sp macro="" textlink="">
      <xdr:nvSpPr>
        <xdr:cNvPr id="151" name="テキスト ボックス 150"/>
        <xdr:cNvSpPr txBox="1"/>
      </xdr:nvSpPr>
      <xdr:spPr>
        <a:xfrm>
          <a:off x="13512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22860</xdr:rowOff>
    </xdr:from>
    <xdr:to>
      <xdr:col>19</xdr:col>
      <xdr:colOff>6350</xdr:colOff>
      <xdr:row>14</xdr:row>
      <xdr:rowOff>124460</xdr:rowOff>
    </xdr:to>
    <xdr:sp macro="" textlink="">
      <xdr:nvSpPr>
        <xdr:cNvPr id="152" name="円/楕円 151"/>
        <xdr:cNvSpPr/>
      </xdr:nvSpPr>
      <xdr:spPr>
        <a:xfrm>
          <a:off x="12954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134637</xdr:rowOff>
    </xdr:from>
    <xdr:ext cx="762000" cy="259045"/>
    <xdr:sp macro="" textlink="">
      <xdr:nvSpPr>
        <xdr:cNvPr id="153" name="テキスト ボックス 152"/>
        <xdr:cNvSpPr txBox="1"/>
      </xdr:nvSpPr>
      <xdr:spPr>
        <a:xfrm>
          <a:off x="12623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類似団体と比較すると</a:t>
          </a:r>
          <a:r>
            <a:rPr kumimoji="1" lang="en-US" altLang="ja-JP" sz="1200">
              <a:latin typeface="ＭＳ Ｐゴシック"/>
            </a:rPr>
            <a:t>2.4</a:t>
          </a:r>
          <a:r>
            <a:rPr kumimoji="1" lang="ja-JP" altLang="en-US" sz="1200">
              <a:latin typeface="ＭＳ Ｐゴシック"/>
            </a:rPr>
            <a:t>ポイント上回っており、前年度と比較しても</a:t>
          </a:r>
          <a:r>
            <a:rPr kumimoji="1" lang="en-US" altLang="ja-JP" sz="1200">
              <a:latin typeface="ＭＳ Ｐゴシック"/>
            </a:rPr>
            <a:t>0.9</a:t>
          </a:r>
          <a:r>
            <a:rPr kumimoji="1" lang="ja-JP" altLang="en-US" sz="1200">
              <a:latin typeface="ＭＳ Ｐゴシック"/>
            </a:rPr>
            <a:t>ポイント増加している。</a:t>
          </a:r>
          <a:endParaRPr kumimoji="1" lang="en-US" altLang="ja-JP" sz="1200">
            <a:latin typeface="ＭＳ Ｐゴシック"/>
          </a:endParaRPr>
        </a:p>
        <a:p>
          <a:r>
            <a:rPr kumimoji="1" lang="ja-JP" altLang="en-US" sz="1200">
              <a:latin typeface="ＭＳ Ｐゴシック"/>
            </a:rPr>
            <a:t>　前年度から増加した主な要因としては、毎年増加傾向にある障がい者に対する給付費（介護給付訓練等給付費、障害児通所支援給付費）が前年度と比較して約</a:t>
          </a:r>
          <a:r>
            <a:rPr kumimoji="1" lang="en-US" altLang="ja-JP" sz="1200">
              <a:latin typeface="ＭＳ Ｐゴシック"/>
            </a:rPr>
            <a:t>18,000</a:t>
          </a:r>
          <a:r>
            <a:rPr kumimoji="1" lang="ja-JP" altLang="en-US" sz="1200">
              <a:latin typeface="ＭＳ Ｐゴシック"/>
            </a:rPr>
            <a:t>千円増加していることが考えられる。</a:t>
          </a:r>
          <a:endParaRPr kumimoji="1" lang="en-US" altLang="ja-JP" sz="1200">
            <a:latin typeface="ＭＳ Ｐゴシック"/>
          </a:endParaRPr>
        </a:p>
        <a:p>
          <a:r>
            <a:rPr kumimoji="1" lang="ja-JP" altLang="en-US" sz="1200">
              <a:latin typeface="ＭＳ Ｐゴシック"/>
            </a:rPr>
            <a:t>　今後も、介護給付訓練等給付費等について利用者数の増加が見込まれているため、扶助費は増加することが考えられる。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58</xdr:row>
      <xdr:rowOff>29028</xdr:rowOff>
    </xdr:from>
    <xdr:to>
      <xdr:col>7</xdr:col>
      <xdr:colOff>15875</xdr:colOff>
      <xdr:row>59</xdr:row>
      <xdr:rowOff>4535</xdr:rowOff>
    </xdr:to>
    <xdr:cxnSp macro="">
      <xdr:nvCxnSpPr>
        <xdr:cNvPr id="188" name="直線コネクタ 187"/>
        <xdr:cNvCxnSpPr/>
      </xdr:nvCxnSpPr>
      <xdr:spPr>
        <a:xfrm>
          <a:off x="3987800" y="99731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29028</xdr:rowOff>
    </xdr:from>
    <xdr:to>
      <xdr:col>5</xdr:col>
      <xdr:colOff>549275</xdr:colOff>
      <xdr:row>58</xdr:row>
      <xdr:rowOff>159657</xdr:rowOff>
    </xdr:to>
    <xdr:cxnSp macro="">
      <xdr:nvCxnSpPr>
        <xdr:cNvPr id="191" name="直線コネクタ 190"/>
        <xdr:cNvCxnSpPr/>
      </xdr:nvCxnSpPr>
      <xdr:spPr>
        <a:xfrm flipV="1">
          <a:off x="3098800" y="99731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84365</xdr:rowOff>
    </xdr:from>
    <xdr:to>
      <xdr:col>5</xdr:col>
      <xdr:colOff>600075</xdr:colOff>
      <xdr:row>56</xdr:row>
      <xdr:rowOff>14515</xdr:rowOff>
    </xdr:to>
    <xdr:sp macro="" textlink="">
      <xdr:nvSpPr>
        <xdr:cNvPr id="192" name="フローチャート : 判断 191"/>
        <xdr:cNvSpPr/>
      </xdr:nvSpPr>
      <xdr:spPr>
        <a:xfrm>
          <a:off x="3937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24692</xdr:rowOff>
    </xdr:from>
    <xdr:ext cx="736600" cy="259045"/>
    <xdr:sp macro="" textlink="">
      <xdr:nvSpPr>
        <xdr:cNvPr id="193" name="テキスト ボックス 192"/>
        <xdr:cNvSpPr txBox="1"/>
      </xdr:nvSpPr>
      <xdr:spPr>
        <a:xfrm>
          <a:off x="3606800" y="928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94343</xdr:rowOff>
    </xdr:from>
    <xdr:to>
      <xdr:col>4</xdr:col>
      <xdr:colOff>346075</xdr:colOff>
      <xdr:row>58</xdr:row>
      <xdr:rowOff>159657</xdr:rowOff>
    </xdr:to>
    <xdr:cxnSp macro="">
      <xdr:nvCxnSpPr>
        <xdr:cNvPr id="194" name="直線コネクタ 193"/>
        <xdr:cNvCxnSpPr/>
      </xdr:nvCxnSpPr>
      <xdr:spPr>
        <a:xfrm>
          <a:off x="2209800" y="10038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6" name="テキスト ボックス 195"/>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61685</xdr:rowOff>
    </xdr:from>
    <xdr:to>
      <xdr:col>3</xdr:col>
      <xdr:colOff>142875</xdr:colOff>
      <xdr:row>58</xdr:row>
      <xdr:rowOff>94343</xdr:rowOff>
    </xdr:to>
    <xdr:cxnSp macro="">
      <xdr:nvCxnSpPr>
        <xdr:cNvPr id="197" name="直線コネクタ 196"/>
        <xdr:cNvCxnSpPr/>
      </xdr:nvCxnSpPr>
      <xdr:spPr>
        <a:xfrm>
          <a:off x="1320800" y="100057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58</xdr:row>
      <xdr:rowOff>125185</xdr:rowOff>
    </xdr:from>
    <xdr:to>
      <xdr:col>7</xdr:col>
      <xdr:colOff>66675</xdr:colOff>
      <xdr:row>59</xdr:row>
      <xdr:rowOff>55335</xdr:rowOff>
    </xdr:to>
    <xdr:sp macro="" textlink="">
      <xdr:nvSpPr>
        <xdr:cNvPr id="207" name="円/楕円 206"/>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97262</xdr:rowOff>
    </xdr:from>
    <xdr:ext cx="762000" cy="259045"/>
    <xdr:sp macro="" textlink="">
      <xdr:nvSpPr>
        <xdr:cNvPr id="208" name="扶助費該当値テキスト"/>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149678</xdr:rowOff>
    </xdr:from>
    <xdr:to>
      <xdr:col>5</xdr:col>
      <xdr:colOff>600075</xdr:colOff>
      <xdr:row>58</xdr:row>
      <xdr:rowOff>79828</xdr:rowOff>
    </xdr:to>
    <xdr:sp macro="" textlink="">
      <xdr:nvSpPr>
        <xdr:cNvPr id="209" name="円/楕円 208"/>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64605</xdr:rowOff>
    </xdr:from>
    <xdr:ext cx="736600" cy="259045"/>
    <xdr:sp macro="" textlink="">
      <xdr:nvSpPr>
        <xdr:cNvPr id="210" name="テキスト ボックス 209"/>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108857</xdr:rowOff>
    </xdr:from>
    <xdr:to>
      <xdr:col>4</xdr:col>
      <xdr:colOff>396875</xdr:colOff>
      <xdr:row>59</xdr:row>
      <xdr:rowOff>39007</xdr:rowOff>
    </xdr:to>
    <xdr:sp macro="" textlink="">
      <xdr:nvSpPr>
        <xdr:cNvPr id="211" name="円/楕円 210"/>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23784</xdr:rowOff>
    </xdr:from>
    <xdr:ext cx="762000" cy="259045"/>
    <xdr:sp macro="" textlink="">
      <xdr:nvSpPr>
        <xdr:cNvPr id="212" name="テキスト ボックス 211"/>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43543</xdr:rowOff>
    </xdr:from>
    <xdr:to>
      <xdr:col>3</xdr:col>
      <xdr:colOff>193675</xdr:colOff>
      <xdr:row>58</xdr:row>
      <xdr:rowOff>145143</xdr:rowOff>
    </xdr:to>
    <xdr:sp macro="" textlink="">
      <xdr:nvSpPr>
        <xdr:cNvPr id="213" name="円/楕円 212"/>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129920</xdr:rowOff>
    </xdr:from>
    <xdr:ext cx="762000" cy="259045"/>
    <xdr:sp macro="" textlink="">
      <xdr:nvSpPr>
        <xdr:cNvPr id="214" name="テキスト ボックス 213"/>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1</xdr:col>
      <xdr:colOff>574675</xdr:colOff>
      <xdr:row>58</xdr:row>
      <xdr:rowOff>10885</xdr:rowOff>
    </xdr:from>
    <xdr:to>
      <xdr:col>1</xdr:col>
      <xdr:colOff>676275</xdr:colOff>
      <xdr:row>58</xdr:row>
      <xdr:rowOff>112485</xdr:rowOff>
    </xdr:to>
    <xdr:sp macro="" textlink="">
      <xdr:nvSpPr>
        <xdr:cNvPr id="215" name="円/楕円 214"/>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97262</xdr:rowOff>
    </xdr:from>
    <xdr:ext cx="762000" cy="259045"/>
    <xdr:sp macro="" textlink="">
      <xdr:nvSpPr>
        <xdr:cNvPr id="216" name="テキスト ボックス 215"/>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tx1"/>
              </a:solidFill>
              <a:latin typeface="ＭＳ Ｐゴシック"/>
            </a:rPr>
            <a:t>　類似団体平均と比較すると</a:t>
          </a:r>
          <a:r>
            <a:rPr kumimoji="1" lang="en-US" altLang="ja-JP" sz="1200">
              <a:solidFill>
                <a:schemeClr val="tx1"/>
              </a:solidFill>
              <a:latin typeface="ＭＳ Ｐゴシック"/>
            </a:rPr>
            <a:t>0.7</a:t>
          </a:r>
          <a:r>
            <a:rPr kumimoji="1" lang="ja-JP" altLang="en-US" sz="1200">
              <a:solidFill>
                <a:schemeClr val="tx1"/>
              </a:solidFill>
              <a:latin typeface="ＭＳ Ｐゴシック"/>
            </a:rPr>
            <a:t>ポイント、県平均と比較すると</a:t>
          </a:r>
          <a:r>
            <a:rPr kumimoji="1" lang="en-US" altLang="ja-JP" sz="1200">
              <a:solidFill>
                <a:schemeClr val="tx1"/>
              </a:solidFill>
              <a:latin typeface="ＭＳ Ｐゴシック"/>
            </a:rPr>
            <a:t>0.5</a:t>
          </a:r>
          <a:r>
            <a:rPr kumimoji="1" lang="ja-JP" altLang="en-US" sz="1200">
              <a:solidFill>
                <a:schemeClr val="tx1"/>
              </a:solidFill>
              <a:latin typeface="ＭＳ Ｐゴシック"/>
            </a:rPr>
            <a:t>ポイント上回っており、前年度と比較すると</a:t>
          </a:r>
          <a:r>
            <a:rPr kumimoji="1" lang="en-US" altLang="ja-JP" sz="1200">
              <a:solidFill>
                <a:schemeClr val="tx1"/>
              </a:solidFill>
              <a:latin typeface="ＭＳ Ｐゴシック"/>
            </a:rPr>
            <a:t>0.7</a:t>
          </a:r>
          <a:r>
            <a:rPr kumimoji="1" lang="ja-JP" altLang="en-US" sz="1200">
              <a:solidFill>
                <a:schemeClr val="tx1"/>
              </a:solidFill>
              <a:latin typeface="ＭＳ Ｐゴシック"/>
            </a:rPr>
            <a:t>ポイント増加している。</a:t>
          </a:r>
          <a:endParaRPr kumimoji="1" lang="en-US" altLang="ja-JP" sz="1200">
            <a:solidFill>
              <a:schemeClr val="tx1"/>
            </a:solidFill>
            <a:latin typeface="ＭＳ Ｐゴシック"/>
          </a:endParaRPr>
        </a:p>
        <a:p>
          <a:r>
            <a:rPr kumimoji="1" lang="ja-JP" altLang="en-US" sz="1200">
              <a:solidFill>
                <a:schemeClr val="tx1"/>
              </a:solidFill>
              <a:latin typeface="ＭＳ Ｐゴシック"/>
            </a:rPr>
            <a:t>　</a:t>
          </a:r>
          <a:r>
            <a:rPr kumimoji="1" lang="ja-JP" altLang="ja-JP" sz="1200">
              <a:solidFill>
                <a:schemeClr val="tx1"/>
              </a:solidFill>
              <a:effectLst/>
              <a:latin typeface="+mn-lt"/>
              <a:ea typeface="+mn-ea"/>
              <a:cs typeface="+mn-cs"/>
            </a:rPr>
            <a:t>前年度から増加した</a:t>
          </a:r>
          <a:r>
            <a:rPr kumimoji="1" lang="ja-JP" altLang="en-US" sz="1200">
              <a:solidFill>
                <a:schemeClr val="tx1"/>
              </a:solidFill>
              <a:latin typeface="ＭＳ Ｐゴシック"/>
            </a:rPr>
            <a:t>主な要因としては、介護健康保険特別会計への繰出金の増加である。</a:t>
          </a:r>
        </a:p>
        <a:p>
          <a:r>
            <a:rPr kumimoji="1" lang="ja-JP" altLang="en-US" sz="1200">
              <a:solidFill>
                <a:schemeClr val="tx1"/>
              </a:solidFill>
              <a:latin typeface="ＭＳ Ｐゴシック"/>
            </a:rPr>
            <a:t>　今後も高齢化の進展により介護保険給付費の増加が見込まれ、それに伴う繰出金の増加が予想されるため、福祉・医療・介護が連携した給付費の抑制対策を実施する。</a:t>
          </a:r>
        </a:p>
        <a:p>
          <a:endParaRPr kumimoji="1" lang="ja-JP" altLang="en-US" sz="1300">
            <a:solidFill>
              <a:schemeClr val="tx1"/>
            </a:solidFill>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115570</xdr:rowOff>
    </xdr:from>
    <xdr:to>
      <xdr:col>24</xdr:col>
      <xdr:colOff>31750</xdr:colOff>
      <xdr:row>58</xdr:row>
      <xdr:rowOff>155575</xdr:rowOff>
    </xdr:to>
    <xdr:cxnSp macro="">
      <xdr:nvCxnSpPr>
        <xdr:cNvPr id="244" name="直線コネクタ 243"/>
        <xdr:cNvCxnSpPr/>
      </xdr:nvCxnSpPr>
      <xdr:spPr>
        <a:xfrm>
          <a:off x="15671800" y="100596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81297</xdr:rowOff>
    </xdr:from>
    <xdr:ext cx="762000" cy="259045"/>
    <xdr:sp macro="" textlink="">
      <xdr:nvSpPr>
        <xdr:cNvPr id="245" name="その他平均値テキスト"/>
        <xdr:cNvSpPr txBox="1"/>
      </xdr:nvSpPr>
      <xdr:spPr>
        <a:xfrm>
          <a:off x="16598900" y="985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115570</xdr:rowOff>
    </xdr:from>
    <xdr:to>
      <xdr:col>22</xdr:col>
      <xdr:colOff>565150</xdr:colOff>
      <xdr:row>58</xdr:row>
      <xdr:rowOff>132715</xdr:rowOff>
    </xdr:to>
    <xdr:cxnSp macro="">
      <xdr:nvCxnSpPr>
        <xdr:cNvPr id="247" name="直線コネクタ 246"/>
        <xdr:cNvCxnSpPr/>
      </xdr:nvCxnSpPr>
      <xdr:spPr>
        <a:xfrm flipV="1">
          <a:off x="14782800" y="100596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110490</xdr:rowOff>
    </xdr:from>
    <xdr:to>
      <xdr:col>22</xdr:col>
      <xdr:colOff>615950</xdr:colOff>
      <xdr:row>59</xdr:row>
      <xdr:rowOff>40640</xdr:rowOff>
    </xdr:to>
    <xdr:sp macro="" textlink="">
      <xdr:nvSpPr>
        <xdr:cNvPr id="248" name="フローチャート : 判断 247"/>
        <xdr:cNvSpPr/>
      </xdr:nvSpPr>
      <xdr:spPr>
        <a:xfrm>
          <a:off x="15621000" y="100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25417</xdr:rowOff>
    </xdr:from>
    <xdr:ext cx="736600" cy="259045"/>
    <xdr:sp macro="" textlink="">
      <xdr:nvSpPr>
        <xdr:cNvPr id="249" name="テキスト ボックス 248"/>
        <xdr:cNvSpPr txBox="1"/>
      </xdr:nvSpPr>
      <xdr:spPr>
        <a:xfrm>
          <a:off x="15290800" y="1014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98425</xdr:rowOff>
    </xdr:from>
    <xdr:to>
      <xdr:col>21</xdr:col>
      <xdr:colOff>361950</xdr:colOff>
      <xdr:row>58</xdr:row>
      <xdr:rowOff>132715</xdr:rowOff>
    </xdr:to>
    <xdr:cxnSp macro="">
      <xdr:nvCxnSpPr>
        <xdr:cNvPr id="250" name="直線コネクタ 249"/>
        <xdr:cNvCxnSpPr/>
      </xdr:nvCxnSpPr>
      <xdr:spPr>
        <a:xfrm>
          <a:off x="13893800" y="100425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16527</xdr:rowOff>
    </xdr:from>
    <xdr:ext cx="762000" cy="259045"/>
    <xdr:sp macro="" textlink="">
      <xdr:nvSpPr>
        <xdr:cNvPr id="252" name="テキスト ボックス 251"/>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98425</xdr:rowOff>
    </xdr:from>
    <xdr:to>
      <xdr:col>20</xdr:col>
      <xdr:colOff>158750</xdr:colOff>
      <xdr:row>58</xdr:row>
      <xdr:rowOff>127000</xdr:rowOff>
    </xdr:to>
    <xdr:cxnSp macro="">
      <xdr:nvCxnSpPr>
        <xdr:cNvPr id="253" name="直線コネクタ 252"/>
        <xdr:cNvCxnSpPr/>
      </xdr:nvCxnSpPr>
      <xdr:spPr>
        <a:xfrm flipV="1">
          <a:off x="13004800" y="100425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145432</xdr:rowOff>
    </xdr:from>
    <xdr:ext cx="762000" cy="259045"/>
    <xdr:sp macro="" textlink="">
      <xdr:nvSpPr>
        <xdr:cNvPr id="255" name="テキスト ボックス 254"/>
        <xdr:cNvSpPr txBox="1"/>
      </xdr:nvSpPr>
      <xdr:spPr>
        <a:xfrm>
          <a:off x="13512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165117</xdr:rowOff>
    </xdr:from>
    <xdr:ext cx="762000" cy="259045"/>
    <xdr:sp macro="" textlink="">
      <xdr:nvSpPr>
        <xdr:cNvPr id="257" name="テキスト ボックス 256"/>
        <xdr:cNvSpPr txBox="1"/>
      </xdr:nvSpPr>
      <xdr:spPr>
        <a:xfrm>
          <a:off x="12623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104775</xdr:rowOff>
    </xdr:from>
    <xdr:to>
      <xdr:col>24</xdr:col>
      <xdr:colOff>82550</xdr:colOff>
      <xdr:row>59</xdr:row>
      <xdr:rowOff>34925</xdr:rowOff>
    </xdr:to>
    <xdr:sp macro="" textlink="">
      <xdr:nvSpPr>
        <xdr:cNvPr id="263" name="円/楕円 262"/>
        <xdr:cNvSpPr/>
      </xdr:nvSpPr>
      <xdr:spPr>
        <a:xfrm>
          <a:off x="164592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76852</xdr:rowOff>
    </xdr:from>
    <xdr:ext cx="762000" cy="259045"/>
    <xdr:sp macro="" textlink="">
      <xdr:nvSpPr>
        <xdr:cNvPr id="264" name="その他該当値テキスト"/>
        <xdr:cNvSpPr txBox="1"/>
      </xdr:nvSpPr>
      <xdr:spPr>
        <a:xfrm>
          <a:off x="165989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64770</xdr:rowOff>
    </xdr:from>
    <xdr:to>
      <xdr:col>22</xdr:col>
      <xdr:colOff>615950</xdr:colOff>
      <xdr:row>58</xdr:row>
      <xdr:rowOff>166370</xdr:rowOff>
    </xdr:to>
    <xdr:sp macro="" textlink="">
      <xdr:nvSpPr>
        <xdr:cNvPr id="265" name="円/楕円 264"/>
        <xdr:cNvSpPr/>
      </xdr:nvSpPr>
      <xdr:spPr>
        <a:xfrm>
          <a:off x="156210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5097</xdr:rowOff>
    </xdr:from>
    <xdr:ext cx="736600" cy="259045"/>
    <xdr:sp macro="" textlink="">
      <xdr:nvSpPr>
        <xdr:cNvPr id="266" name="テキスト ボックス 265"/>
        <xdr:cNvSpPr txBox="1"/>
      </xdr:nvSpPr>
      <xdr:spPr>
        <a:xfrm>
          <a:off x="15290800" y="977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81915</xdr:rowOff>
    </xdr:from>
    <xdr:to>
      <xdr:col>21</xdr:col>
      <xdr:colOff>412750</xdr:colOff>
      <xdr:row>59</xdr:row>
      <xdr:rowOff>12065</xdr:rowOff>
    </xdr:to>
    <xdr:sp macro="" textlink="">
      <xdr:nvSpPr>
        <xdr:cNvPr id="267" name="円/楕円 266"/>
        <xdr:cNvSpPr/>
      </xdr:nvSpPr>
      <xdr:spPr>
        <a:xfrm>
          <a:off x="147320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168292</xdr:rowOff>
    </xdr:from>
    <xdr:ext cx="762000" cy="259045"/>
    <xdr:sp macro="" textlink="">
      <xdr:nvSpPr>
        <xdr:cNvPr id="268" name="テキスト ボックス 267"/>
        <xdr:cNvSpPr txBox="1"/>
      </xdr:nvSpPr>
      <xdr:spPr>
        <a:xfrm>
          <a:off x="14401800" y="1011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47625</xdr:rowOff>
    </xdr:from>
    <xdr:to>
      <xdr:col>20</xdr:col>
      <xdr:colOff>209550</xdr:colOff>
      <xdr:row>58</xdr:row>
      <xdr:rowOff>149225</xdr:rowOff>
    </xdr:to>
    <xdr:sp macro="" textlink="">
      <xdr:nvSpPr>
        <xdr:cNvPr id="269" name="円/楕円 268"/>
        <xdr:cNvSpPr/>
      </xdr:nvSpPr>
      <xdr:spPr>
        <a:xfrm>
          <a:off x="13843000" y="99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159402</xdr:rowOff>
    </xdr:from>
    <xdr:ext cx="762000" cy="259045"/>
    <xdr:sp macro="" textlink="">
      <xdr:nvSpPr>
        <xdr:cNvPr id="270" name="テキスト ボックス 269"/>
        <xdr:cNvSpPr txBox="1"/>
      </xdr:nvSpPr>
      <xdr:spPr>
        <a:xfrm>
          <a:off x="13512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76200</xdr:rowOff>
    </xdr:from>
    <xdr:to>
      <xdr:col>19</xdr:col>
      <xdr:colOff>6350</xdr:colOff>
      <xdr:row>59</xdr:row>
      <xdr:rowOff>6350</xdr:rowOff>
    </xdr:to>
    <xdr:sp macro="" textlink="">
      <xdr:nvSpPr>
        <xdr:cNvPr id="271" name="円/楕円 270"/>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162577</xdr:rowOff>
    </xdr:from>
    <xdr:ext cx="762000" cy="259045"/>
    <xdr:sp macro="" textlink="">
      <xdr:nvSpPr>
        <xdr:cNvPr id="272" name="テキスト ボックス 271"/>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類似団体平均と比較すると</a:t>
          </a:r>
          <a:r>
            <a:rPr kumimoji="1" lang="en-US" altLang="ja-JP" sz="1200">
              <a:latin typeface="ＭＳ Ｐゴシック"/>
            </a:rPr>
            <a:t>4.3</a:t>
          </a:r>
          <a:r>
            <a:rPr kumimoji="1" lang="ja-JP" altLang="en-US" sz="1200">
              <a:latin typeface="ＭＳ Ｐゴシック"/>
            </a:rPr>
            <a:t>ポイント、県平均と比較すると</a:t>
          </a:r>
          <a:r>
            <a:rPr kumimoji="1" lang="en-US" altLang="ja-JP" sz="1200">
              <a:latin typeface="ＭＳ Ｐゴシック"/>
            </a:rPr>
            <a:t>0.7</a:t>
          </a:r>
          <a:r>
            <a:rPr kumimoji="1" lang="ja-JP" altLang="en-US" sz="1200">
              <a:latin typeface="ＭＳ Ｐゴシック"/>
            </a:rPr>
            <a:t>ポイント下回っており、経年比較しても同水準で推移している。</a:t>
          </a:r>
          <a:endParaRPr kumimoji="1" lang="en-US" altLang="ja-JP" sz="1200">
            <a:latin typeface="ＭＳ Ｐゴシック"/>
          </a:endParaRPr>
        </a:p>
        <a:p>
          <a:r>
            <a:rPr kumimoji="1" lang="ja-JP" altLang="en-US" sz="1200">
              <a:latin typeface="ＭＳ Ｐゴシック"/>
            </a:rPr>
            <a:t>　　今後も、重要性・緊急性を勘案したうえで、引き続き適正な補助金等改革を実施する。</a:t>
          </a:r>
        </a:p>
        <a:p>
          <a:endParaRPr kumimoji="1" lang="ja-JP" altLang="en-US" sz="12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21844</xdr:rowOff>
    </xdr:from>
    <xdr:to>
      <xdr:col>24</xdr:col>
      <xdr:colOff>31750</xdr:colOff>
      <xdr:row>36</xdr:row>
      <xdr:rowOff>40132</xdr:rowOff>
    </xdr:to>
    <xdr:cxnSp macro="">
      <xdr:nvCxnSpPr>
        <xdr:cNvPr id="302" name="直線コネクタ 301"/>
        <xdr:cNvCxnSpPr/>
      </xdr:nvCxnSpPr>
      <xdr:spPr>
        <a:xfrm>
          <a:off x="15671800" y="6194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3"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21844</xdr:rowOff>
    </xdr:from>
    <xdr:to>
      <xdr:col>22</xdr:col>
      <xdr:colOff>565150</xdr:colOff>
      <xdr:row>36</xdr:row>
      <xdr:rowOff>40132</xdr:rowOff>
    </xdr:to>
    <xdr:cxnSp macro="">
      <xdr:nvCxnSpPr>
        <xdr:cNvPr id="305" name="直線コネクタ 304"/>
        <xdr:cNvCxnSpPr/>
      </xdr:nvCxnSpPr>
      <xdr:spPr>
        <a:xfrm flipV="1">
          <a:off x="14782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135636</xdr:rowOff>
    </xdr:from>
    <xdr:to>
      <xdr:col>22</xdr:col>
      <xdr:colOff>615950</xdr:colOff>
      <xdr:row>37</xdr:row>
      <xdr:rowOff>65786</xdr:rowOff>
    </xdr:to>
    <xdr:sp macro="" textlink="">
      <xdr:nvSpPr>
        <xdr:cNvPr id="306" name="フローチャート : 判断 305"/>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50563</xdr:rowOff>
    </xdr:from>
    <xdr:ext cx="736600" cy="259045"/>
    <xdr:sp macro="" textlink="">
      <xdr:nvSpPr>
        <xdr:cNvPr id="307" name="テキスト ボックス 306"/>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40132</xdr:rowOff>
    </xdr:from>
    <xdr:to>
      <xdr:col>21</xdr:col>
      <xdr:colOff>361950</xdr:colOff>
      <xdr:row>36</xdr:row>
      <xdr:rowOff>58420</xdr:rowOff>
    </xdr:to>
    <xdr:cxnSp macro="">
      <xdr:nvCxnSpPr>
        <xdr:cNvPr id="308" name="直線コネクタ 307"/>
        <xdr:cNvCxnSpPr/>
      </xdr:nvCxnSpPr>
      <xdr:spPr>
        <a:xfrm flipV="1">
          <a:off x="13893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0" name="テキスト ボックス 309"/>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40132</xdr:rowOff>
    </xdr:from>
    <xdr:to>
      <xdr:col>20</xdr:col>
      <xdr:colOff>158750</xdr:colOff>
      <xdr:row>36</xdr:row>
      <xdr:rowOff>58420</xdr:rowOff>
    </xdr:to>
    <xdr:cxnSp macro="">
      <xdr:nvCxnSpPr>
        <xdr:cNvPr id="311" name="直線コネクタ 310"/>
        <xdr:cNvCxnSpPr/>
      </xdr:nvCxnSpPr>
      <xdr:spPr>
        <a:xfrm>
          <a:off x="13004800" y="6212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5" name="テキスト ボックス 31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21" name="円/楕円 320"/>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5859</xdr:rowOff>
    </xdr:from>
    <xdr:ext cx="762000" cy="259045"/>
    <xdr:sp macro="" textlink="">
      <xdr:nvSpPr>
        <xdr:cNvPr id="322"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142494</xdr:rowOff>
    </xdr:from>
    <xdr:to>
      <xdr:col>22</xdr:col>
      <xdr:colOff>615950</xdr:colOff>
      <xdr:row>36</xdr:row>
      <xdr:rowOff>72644</xdr:rowOff>
    </xdr:to>
    <xdr:sp macro="" textlink="">
      <xdr:nvSpPr>
        <xdr:cNvPr id="323" name="円/楕円 322"/>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82821</xdr:rowOff>
    </xdr:from>
    <xdr:ext cx="736600" cy="259045"/>
    <xdr:sp macro="" textlink="">
      <xdr:nvSpPr>
        <xdr:cNvPr id="324" name="テキスト ボックス 323"/>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160782</xdr:rowOff>
    </xdr:from>
    <xdr:to>
      <xdr:col>21</xdr:col>
      <xdr:colOff>412750</xdr:colOff>
      <xdr:row>36</xdr:row>
      <xdr:rowOff>90932</xdr:rowOff>
    </xdr:to>
    <xdr:sp macro="" textlink="">
      <xdr:nvSpPr>
        <xdr:cNvPr id="325" name="円/楕円 324"/>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101109</xdr:rowOff>
    </xdr:from>
    <xdr:ext cx="762000" cy="259045"/>
    <xdr:sp macro="" textlink="">
      <xdr:nvSpPr>
        <xdr:cNvPr id="326" name="テキスト ボックス 325"/>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xdr:rowOff>
    </xdr:from>
    <xdr:to>
      <xdr:col>20</xdr:col>
      <xdr:colOff>209550</xdr:colOff>
      <xdr:row>36</xdr:row>
      <xdr:rowOff>109220</xdr:rowOff>
    </xdr:to>
    <xdr:sp macro="" textlink="">
      <xdr:nvSpPr>
        <xdr:cNvPr id="327" name="円/楕円 326"/>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119397</xdr:rowOff>
    </xdr:from>
    <xdr:ext cx="762000" cy="259045"/>
    <xdr:sp macro="" textlink="">
      <xdr:nvSpPr>
        <xdr:cNvPr id="328" name="テキスト ボックス 327"/>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160782</xdr:rowOff>
    </xdr:from>
    <xdr:to>
      <xdr:col>19</xdr:col>
      <xdr:colOff>6350</xdr:colOff>
      <xdr:row>36</xdr:row>
      <xdr:rowOff>90932</xdr:rowOff>
    </xdr:to>
    <xdr:sp macro="" textlink="">
      <xdr:nvSpPr>
        <xdr:cNvPr id="329" name="円/楕円 328"/>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101109</xdr:rowOff>
    </xdr:from>
    <xdr:ext cx="762000" cy="259045"/>
    <xdr:sp macro="" textlink="">
      <xdr:nvSpPr>
        <xdr:cNvPr id="330" name="テキスト ボックス 329"/>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類似団体と比較すると</a:t>
          </a:r>
          <a:r>
            <a:rPr kumimoji="1" lang="en-US" altLang="ja-JP" sz="1200">
              <a:latin typeface="ＭＳ Ｐゴシック"/>
            </a:rPr>
            <a:t>9.4</a:t>
          </a:r>
          <a:r>
            <a:rPr kumimoji="1" lang="ja-JP" altLang="en-US" sz="1200">
              <a:latin typeface="ＭＳ Ｐゴシック"/>
            </a:rPr>
            <a:t>ポイント上回っており、前年度と比較しても</a:t>
          </a:r>
          <a:r>
            <a:rPr kumimoji="1" lang="en-US" altLang="ja-JP" sz="1200">
              <a:latin typeface="ＭＳ Ｐゴシック"/>
            </a:rPr>
            <a:t>3.5</a:t>
          </a:r>
          <a:r>
            <a:rPr kumimoji="1" lang="ja-JP" altLang="en-US" sz="1200">
              <a:latin typeface="ＭＳ Ｐゴシック"/>
            </a:rPr>
            <a:t>ポイント増加している。</a:t>
          </a:r>
        </a:p>
        <a:p>
          <a:r>
            <a:rPr kumimoji="1" lang="ja-JP" altLang="en-US" sz="1200">
              <a:latin typeface="ＭＳ Ｐゴシック"/>
            </a:rPr>
            <a:t>　前年度から増加した主な要因としては、中学校整備事業の本格償還が開始したことによる元金償還の増加によるものである。</a:t>
          </a:r>
        </a:p>
        <a:p>
          <a:r>
            <a:rPr kumimoji="1" lang="ja-JP" altLang="en-US" sz="1200">
              <a:latin typeface="ＭＳ Ｐゴシック"/>
            </a:rPr>
            <a:t>　今後も、震災復旧、災害公営住宅の建築並びに町営住宅建替に係る地方債を発行するため、増加傾向は続くことが見込まれるが、その他の事業については、緊急度や住民ニーズを的確に把握したうえで事業自体を選択することで地方債発行を抑え、公債費の抑制に努める。</a:t>
          </a:r>
        </a:p>
        <a:p>
          <a:endParaRPr kumimoji="1" lang="ja-JP" altLang="en-US" sz="12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168148</xdr:rowOff>
    </xdr:from>
    <xdr:to>
      <xdr:col>7</xdr:col>
      <xdr:colOff>15875</xdr:colOff>
      <xdr:row>79</xdr:row>
      <xdr:rowOff>156718</xdr:rowOff>
    </xdr:to>
    <xdr:cxnSp macro="">
      <xdr:nvCxnSpPr>
        <xdr:cNvPr id="360" name="直線コネクタ 359"/>
        <xdr:cNvCxnSpPr/>
      </xdr:nvCxnSpPr>
      <xdr:spPr>
        <a:xfrm>
          <a:off x="3987800" y="13541248"/>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35577</xdr:rowOff>
    </xdr:from>
    <xdr:ext cx="762000" cy="259045"/>
    <xdr:sp macro="" textlink="">
      <xdr:nvSpPr>
        <xdr:cNvPr id="361"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168148</xdr:rowOff>
    </xdr:from>
    <xdr:to>
      <xdr:col>5</xdr:col>
      <xdr:colOff>549275</xdr:colOff>
      <xdr:row>79</xdr:row>
      <xdr:rowOff>106426</xdr:rowOff>
    </xdr:to>
    <xdr:cxnSp macro="">
      <xdr:nvCxnSpPr>
        <xdr:cNvPr id="363" name="直線コネクタ 362"/>
        <xdr:cNvCxnSpPr/>
      </xdr:nvCxnSpPr>
      <xdr:spPr>
        <a:xfrm flipV="1">
          <a:off x="3098800" y="135412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32765</xdr:rowOff>
    </xdr:from>
    <xdr:to>
      <xdr:col>5</xdr:col>
      <xdr:colOff>600075</xdr:colOff>
      <xdr:row>77</xdr:row>
      <xdr:rowOff>134365</xdr:rowOff>
    </xdr:to>
    <xdr:sp macro="" textlink="">
      <xdr:nvSpPr>
        <xdr:cNvPr id="364" name="フローチャート : 判断 363"/>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144542</xdr:rowOff>
    </xdr:from>
    <xdr:ext cx="736600" cy="259045"/>
    <xdr:sp macro="" textlink="">
      <xdr:nvSpPr>
        <xdr:cNvPr id="365" name="テキスト ボックス 364"/>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97282</xdr:rowOff>
    </xdr:from>
    <xdr:to>
      <xdr:col>4</xdr:col>
      <xdr:colOff>346075</xdr:colOff>
      <xdr:row>79</xdr:row>
      <xdr:rowOff>106426</xdr:rowOff>
    </xdr:to>
    <xdr:cxnSp macro="">
      <xdr:nvCxnSpPr>
        <xdr:cNvPr id="366" name="直線コネクタ 365"/>
        <xdr:cNvCxnSpPr/>
      </xdr:nvCxnSpPr>
      <xdr:spPr>
        <a:xfrm>
          <a:off x="2209800" y="136418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14240</xdr:rowOff>
    </xdr:from>
    <xdr:ext cx="762000" cy="259045"/>
    <xdr:sp macro="" textlink="">
      <xdr:nvSpPr>
        <xdr:cNvPr id="368" name="テキスト ボックス 367"/>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97282</xdr:rowOff>
    </xdr:from>
    <xdr:to>
      <xdr:col>3</xdr:col>
      <xdr:colOff>142875</xdr:colOff>
      <xdr:row>79</xdr:row>
      <xdr:rowOff>133858</xdr:rowOff>
    </xdr:to>
    <xdr:cxnSp macro="">
      <xdr:nvCxnSpPr>
        <xdr:cNvPr id="369" name="直線コネクタ 368"/>
        <xdr:cNvCxnSpPr/>
      </xdr:nvCxnSpPr>
      <xdr:spPr>
        <a:xfrm flipV="1">
          <a:off x="1320800" y="136418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32529</xdr:rowOff>
    </xdr:from>
    <xdr:ext cx="762000" cy="259045"/>
    <xdr:sp macro="" textlink="">
      <xdr:nvSpPr>
        <xdr:cNvPr id="371" name="テキスト ボックス 370"/>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73" name="テキスト ボックス 372"/>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105918</xdr:rowOff>
    </xdr:from>
    <xdr:to>
      <xdr:col>7</xdr:col>
      <xdr:colOff>66675</xdr:colOff>
      <xdr:row>80</xdr:row>
      <xdr:rowOff>36068</xdr:rowOff>
    </xdr:to>
    <xdr:sp macro="" textlink="">
      <xdr:nvSpPr>
        <xdr:cNvPr id="379" name="円/楕円 378"/>
        <xdr:cNvSpPr/>
      </xdr:nvSpPr>
      <xdr:spPr>
        <a:xfrm>
          <a:off x="4775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77995</xdr:rowOff>
    </xdr:from>
    <xdr:ext cx="762000" cy="259045"/>
    <xdr:sp macro="" textlink="">
      <xdr:nvSpPr>
        <xdr:cNvPr id="380" name="公債費該当値テキスト"/>
        <xdr:cNvSpPr txBox="1"/>
      </xdr:nvSpPr>
      <xdr:spPr>
        <a:xfrm>
          <a:off x="49149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24.4</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117348</xdr:rowOff>
    </xdr:from>
    <xdr:to>
      <xdr:col>5</xdr:col>
      <xdr:colOff>600075</xdr:colOff>
      <xdr:row>79</xdr:row>
      <xdr:rowOff>47498</xdr:rowOff>
    </xdr:to>
    <xdr:sp macro="" textlink="">
      <xdr:nvSpPr>
        <xdr:cNvPr id="381" name="円/楕円 380"/>
        <xdr:cNvSpPr/>
      </xdr:nvSpPr>
      <xdr:spPr>
        <a:xfrm>
          <a:off x="3937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32275</xdr:rowOff>
    </xdr:from>
    <xdr:ext cx="736600" cy="259045"/>
    <xdr:sp macro="" textlink="">
      <xdr:nvSpPr>
        <xdr:cNvPr id="382" name="テキスト ボックス 381"/>
        <xdr:cNvSpPr txBox="1"/>
      </xdr:nvSpPr>
      <xdr:spPr>
        <a:xfrm>
          <a:off x="3606800" y="13576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55626</xdr:rowOff>
    </xdr:from>
    <xdr:to>
      <xdr:col>4</xdr:col>
      <xdr:colOff>396875</xdr:colOff>
      <xdr:row>79</xdr:row>
      <xdr:rowOff>157226</xdr:rowOff>
    </xdr:to>
    <xdr:sp macro="" textlink="">
      <xdr:nvSpPr>
        <xdr:cNvPr id="383" name="円/楕円 382"/>
        <xdr:cNvSpPr/>
      </xdr:nvSpPr>
      <xdr:spPr>
        <a:xfrm>
          <a:off x="3048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142003</xdr:rowOff>
    </xdr:from>
    <xdr:ext cx="762000" cy="259045"/>
    <xdr:sp macro="" textlink="">
      <xdr:nvSpPr>
        <xdr:cNvPr id="384" name="テキスト ボックス 383"/>
        <xdr:cNvSpPr txBox="1"/>
      </xdr:nvSpPr>
      <xdr:spPr>
        <a:xfrm>
          <a:off x="2717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46482</xdr:rowOff>
    </xdr:from>
    <xdr:to>
      <xdr:col>3</xdr:col>
      <xdr:colOff>193675</xdr:colOff>
      <xdr:row>79</xdr:row>
      <xdr:rowOff>148082</xdr:rowOff>
    </xdr:to>
    <xdr:sp macro="" textlink="">
      <xdr:nvSpPr>
        <xdr:cNvPr id="385" name="円/楕円 384"/>
        <xdr:cNvSpPr/>
      </xdr:nvSpPr>
      <xdr:spPr>
        <a:xfrm>
          <a:off x="2159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132859</xdr:rowOff>
    </xdr:from>
    <xdr:ext cx="762000" cy="259045"/>
    <xdr:sp macro="" textlink="">
      <xdr:nvSpPr>
        <xdr:cNvPr id="386" name="テキスト ボックス 385"/>
        <xdr:cNvSpPr txBox="1"/>
      </xdr:nvSpPr>
      <xdr:spPr>
        <a:xfrm>
          <a:off x="1828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83058</xdr:rowOff>
    </xdr:from>
    <xdr:to>
      <xdr:col>1</xdr:col>
      <xdr:colOff>676275</xdr:colOff>
      <xdr:row>80</xdr:row>
      <xdr:rowOff>13208</xdr:rowOff>
    </xdr:to>
    <xdr:sp macro="" textlink="">
      <xdr:nvSpPr>
        <xdr:cNvPr id="387" name="円/楕円 386"/>
        <xdr:cNvSpPr/>
      </xdr:nvSpPr>
      <xdr:spPr>
        <a:xfrm>
          <a:off x="1270000" y="136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169435</xdr:rowOff>
    </xdr:from>
    <xdr:ext cx="762000" cy="259045"/>
    <xdr:sp macro="" textlink="">
      <xdr:nvSpPr>
        <xdr:cNvPr id="388" name="テキスト ボックス 387"/>
        <xdr:cNvSpPr txBox="1"/>
      </xdr:nvSpPr>
      <xdr:spPr>
        <a:xfrm>
          <a:off x="939800" y="1371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類似団体平均と比較すると</a:t>
          </a:r>
          <a:r>
            <a:rPr kumimoji="1" lang="en-US" altLang="ja-JP" sz="1200">
              <a:latin typeface="ＭＳ Ｐゴシック"/>
            </a:rPr>
            <a:t>9.2</a:t>
          </a:r>
          <a:r>
            <a:rPr kumimoji="1" lang="ja-JP" altLang="en-US" sz="1200">
              <a:latin typeface="ＭＳ Ｐゴシック"/>
            </a:rPr>
            <a:t>ポイント、県平均と比較すると</a:t>
          </a:r>
          <a:r>
            <a:rPr kumimoji="1" lang="en-US" altLang="ja-JP" sz="1200">
              <a:latin typeface="ＭＳ Ｐゴシック"/>
            </a:rPr>
            <a:t>10.7</a:t>
          </a:r>
          <a:r>
            <a:rPr kumimoji="1" lang="ja-JP" altLang="en-US" sz="1200">
              <a:latin typeface="ＭＳ Ｐゴシック"/>
            </a:rPr>
            <a:t>ポイント下回っているが、前年度と比較すると</a:t>
          </a:r>
          <a:r>
            <a:rPr kumimoji="1" lang="en-US" altLang="ja-JP" sz="1200">
              <a:latin typeface="ＭＳ Ｐゴシック"/>
            </a:rPr>
            <a:t>2.5</a:t>
          </a:r>
          <a:r>
            <a:rPr kumimoji="1" lang="ja-JP" altLang="en-US" sz="1200">
              <a:latin typeface="ＭＳ Ｐゴシック"/>
            </a:rPr>
            <a:t>ポイント増加している。</a:t>
          </a:r>
          <a:endParaRPr kumimoji="1" lang="en-US" altLang="ja-JP" sz="1200">
            <a:latin typeface="ＭＳ Ｐゴシック"/>
          </a:endParaRPr>
        </a:p>
        <a:p>
          <a:r>
            <a:rPr kumimoji="1" lang="ja-JP" altLang="en-US" sz="1200">
              <a:latin typeface="ＭＳ Ｐゴシック"/>
            </a:rPr>
            <a:t>　前年度から増加した主な要因としては、歳出については障がい者給付費の増加等、歳入については震災に係る減免による町税の減収及び普通交付税及び臨時財政対策債の減収による。</a:t>
          </a:r>
          <a:endParaRPr kumimoji="1" lang="en-US" altLang="ja-JP" sz="1200">
            <a:latin typeface="ＭＳ Ｐゴシック"/>
          </a:endParaRPr>
        </a:p>
        <a:p>
          <a:r>
            <a:rPr kumimoji="1" lang="ja-JP" altLang="en-US" sz="1200">
              <a:latin typeface="ＭＳ Ｐゴシック"/>
            </a:rPr>
            <a:t>　今後は、子育て支援住宅の整備により子ども医療費や保育の実施費等の増加が見込まれており、その他経費については抑制し、経常経費の削減に努める。</a:t>
          </a:r>
        </a:p>
        <a:p>
          <a:endParaRPr kumimoji="1" lang="ja-JP" altLang="en-US" sz="12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106426</xdr:rowOff>
    </xdr:from>
    <xdr:to>
      <xdr:col>24</xdr:col>
      <xdr:colOff>31750</xdr:colOff>
      <xdr:row>74</xdr:row>
      <xdr:rowOff>49276</xdr:rowOff>
    </xdr:to>
    <xdr:cxnSp macro="">
      <xdr:nvCxnSpPr>
        <xdr:cNvPr id="419" name="直線コネクタ 418"/>
        <xdr:cNvCxnSpPr/>
      </xdr:nvCxnSpPr>
      <xdr:spPr>
        <a:xfrm>
          <a:off x="15671800" y="12622276"/>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48277</xdr:rowOff>
    </xdr:from>
    <xdr:ext cx="762000" cy="259045"/>
    <xdr:sp macro="" textlink="">
      <xdr:nvSpPr>
        <xdr:cNvPr id="420" name="公債費以外平均値テキスト"/>
        <xdr:cNvSpPr txBox="1"/>
      </xdr:nvSpPr>
      <xdr:spPr>
        <a:xfrm>
          <a:off x="16598900" y="1307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106426</xdr:rowOff>
    </xdr:from>
    <xdr:to>
      <xdr:col>22</xdr:col>
      <xdr:colOff>565150</xdr:colOff>
      <xdr:row>74</xdr:row>
      <xdr:rowOff>94996</xdr:rowOff>
    </xdr:to>
    <xdr:cxnSp macro="">
      <xdr:nvCxnSpPr>
        <xdr:cNvPr id="422" name="直線コネクタ 421"/>
        <xdr:cNvCxnSpPr/>
      </xdr:nvCxnSpPr>
      <xdr:spPr>
        <a:xfrm flipV="1">
          <a:off x="14782800" y="126222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101346</xdr:rowOff>
    </xdr:from>
    <xdr:to>
      <xdr:col>22</xdr:col>
      <xdr:colOff>615950</xdr:colOff>
      <xdr:row>76</xdr:row>
      <xdr:rowOff>31496</xdr:rowOff>
    </xdr:to>
    <xdr:sp macro="" textlink="">
      <xdr:nvSpPr>
        <xdr:cNvPr id="423" name="フローチャート : 判断 422"/>
        <xdr:cNvSpPr/>
      </xdr:nvSpPr>
      <xdr:spPr>
        <a:xfrm>
          <a:off x="15621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16273</xdr:rowOff>
    </xdr:from>
    <xdr:ext cx="736600" cy="259045"/>
    <xdr:sp macro="" textlink="">
      <xdr:nvSpPr>
        <xdr:cNvPr id="424" name="テキスト ボックス 423"/>
        <xdr:cNvSpPr txBox="1"/>
      </xdr:nvSpPr>
      <xdr:spPr>
        <a:xfrm>
          <a:off x="15290800" y="1304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53848</xdr:rowOff>
    </xdr:from>
    <xdr:to>
      <xdr:col>21</xdr:col>
      <xdr:colOff>361950</xdr:colOff>
      <xdr:row>74</xdr:row>
      <xdr:rowOff>94996</xdr:rowOff>
    </xdr:to>
    <xdr:cxnSp macro="">
      <xdr:nvCxnSpPr>
        <xdr:cNvPr id="425" name="直線コネクタ 424"/>
        <xdr:cNvCxnSpPr/>
      </xdr:nvCxnSpPr>
      <xdr:spPr>
        <a:xfrm>
          <a:off x="13893800" y="1274114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80281</xdr:rowOff>
    </xdr:from>
    <xdr:ext cx="762000" cy="259045"/>
    <xdr:sp macro="" textlink="">
      <xdr:nvSpPr>
        <xdr:cNvPr id="427" name="テキスト ボックス 426"/>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26416</xdr:rowOff>
    </xdr:from>
    <xdr:to>
      <xdr:col>20</xdr:col>
      <xdr:colOff>158750</xdr:colOff>
      <xdr:row>74</xdr:row>
      <xdr:rowOff>53848</xdr:rowOff>
    </xdr:to>
    <xdr:cxnSp macro="">
      <xdr:nvCxnSpPr>
        <xdr:cNvPr id="428" name="直線コネクタ 427"/>
        <xdr:cNvCxnSpPr/>
      </xdr:nvCxnSpPr>
      <xdr:spPr>
        <a:xfrm>
          <a:off x="13004800" y="127137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16273</xdr:rowOff>
    </xdr:from>
    <xdr:ext cx="762000" cy="259045"/>
    <xdr:sp macro="" textlink="">
      <xdr:nvSpPr>
        <xdr:cNvPr id="430" name="テキスト ボックス 429"/>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39133</xdr:rowOff>
    </xdr:from>
    <xdr:ext cx="762000" cy="259045"/>
    <xdr:sp macro="" textlink="">
      <xdr:nvSpPr>
        <xdr:cNvPr id="432" name="テキスト ボックス 431"/>
        <xdr:cNvSpPr txBox="1"/>
      </xdr:nvSpPr>
      <xdr:spPr>
        <a:xfrm>
          <a:off x="12623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73</xdr:row>
      <xdr:rowOff>169926</xdr:rowOff>
    </xdr:from>
    <xdr:to>
      <xdr:col>24</xdr:col>
      <xdr:colOff>82550</xdr:colOff>
      <xdr:row>74</xdr:row>
      <xdr:rowOff>100076</xdr:rowOff>
    </xdr:to>
    <xdr:sp macro="" textlink="">
      <xdr:nvSpPr>
        <xdr:cNvPr id="438" name="円/楕円 437"/>
        <xdr:cNvSpPr/>
      </xdr:nvSpPr>
      <xdr:spPr>
        <a:xfrm>
          <a:off x="164592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73</xdr:row>
      <xdr:rowOff>15003</xdr:rowOff>
    </xdr:from>
    <xdr:ext cx="762000" cy="259045"/>
    <xdr:sp macro="" textlink="">
      <xdr:nvSpPr>
        <xdr:cNvPr id="439" name="公債費以外該当値テキスト"/>
        <xdr:cNvSpPr txBox="1"/>
      </xdr:nvSpPr>
      <xdr:spPr>
        <a:xfrm>
          <a:off x="16598900" y="1253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63.3</a:t>
          </a:r>
          <a:endParaRPr kumimoji="1" lang="ja-JP" altLang="en-US" sz="1000" b="1">
            <a:solidFill>
              <a:srgbClr val="FF0000"/>
            </a:solidFill>
            <a:latin typeface="ＭＳ Ｐゴシック"/>
          </a:endParaRPr>
        </a:p>
      </xdr:txBody>
    </xdr:sp>
    <xdr:clientData/>
  </xdr:oneCellAnchor>
  <xdr:twoCellAnchor>
    <xdr:from>
      <xdr:col>22</xdr:col>
      <xdr:colOff>514350</xdr:colOff>
      <xdr:row>73</xdr:row>
      <xdr:rowOff>55626</xdr:rowOff>
    </xdr:from>
    <xdr:to>
      <xdr:col>22</xdr:col>
      <xdr:colOff>615950</xdr:colOff>
      <xdr:row>73</xdr:row>
      <xdr:rowOff>157226</xdr:rowOff>
    </xdr:to>
    <xdr:sp macro="" textlink="">
      <xdr:nvSpPr>
        <xdr:cNvPr id="440" name="円/楕円 439"/>
        <xdr:cNvSpPr/>
      </xdr:nvSpPr>
      <xdr:spPr>
        <a:xfrm>
          <a:off x="15621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71</xdr:row>
      <xdr:rowOff>167403</xdr:rowOff>
    </xdr:from>
    <xdr:ext cx="736600" cy="259045"/>
    <xdr:sp macro="" textlink="">
      <xdr:nvSpPr>
        <xdr:cNvPr id="441" name="テキスト ボックス 440"/>
        <xdr:cNvSpPr txBox="1"/>
      </xdr:nvSpPr>
      <xdr:spPr>
        <a:xfrm>
          <a:off x="15290800" y="12340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44196</xdr:rowOff>
    </xdr:from>
    <xdr:to>
      <xdr:col>21</xdr:col>
      <xdr:colOff>412750</xdr:colOff>
      <xdr:row>74</xdr:row>
      <xdr:rowOff>145796</xdr:rowOff>
    </xdr:to>
    <xdr:sp macro="" textlink="">
      <xdr:nvSpPr>
        <xdr:cNvPr id="442" name="円/楕円 441"/>
        <xdr:cNvSpPr/>
      </xdr:nvSpPr>
      <xdr:spPr>
        <a:xfrm>
          <a:off x="14732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155973</xdr:rowOff>
    </xdr:from>
    <xdr:ext cx="762000" cy="259045"/>
    <xdr:sp macro="" textlink="">
      <xdr:nvSpPr>
        <xdr:cNvPr id="443" name="テキスト ボックス 442"/>
        <xdr:cNvSpPr txBox="1"/>
      </xdr:nvSpPr>
      <xdr:spPr>
        <a:xfrm>
          <a:off x="14401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3048</xdr:rowOff>
    </xdr:from>
    <xdr:to>
      <xdr:col>20</xdr:col>
      <xdr:colOff>209550</xdr:colOff>
      <xdr:row>74</xdr:row>
      <xdr:rowOff>104648</xdr:rowOff>
    </xdr:to>
    <xdr:sp macro="" textlink="">
      <xdr:nvSpPr>
        <xdr:cNvPr id="444" name="円/楕円 443"/>
        <xdr:cNvSpPr/>
      </xdr:nvSpPr>
      <xdr:spPr>
        <a:xfrm>
          <a:off x="13843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114825</xdr:rowOff>
    </xdr:from>
    <xdr:ext cx="762000" cy="259045"/>
    <xdr:sp macro="" textlink="">
      <xdr:nvSpPr>
        <xdr:cNvPr id="445" name="テキスト ボックス 444"/>
        <xdr:cNvSpPr txBox="1"/>
      </xdr:nvSpPr>
      <xdr:spPr>
        <a:xfrm>
          <a:off x="13512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147066</xdr:rowOff>
    </xdr:from>
    <xdr:to>
      <xdr:col>19</xdr:col>
      <xdr:colOff>6350</xdr:colOff>
      <xdr:row>74</xdr:row>
      <xdr:rowOff>77216</xdr:rowOff>
    </xdr:to>
    <xdr:sp macro="" textlink="">
      <xdr:nvSpPr>
        <xdr:cNvPr id="446" name="円/楕円 445"/>
        <xdr:cNvSpPr/>
      </xdr:nvSpPr>
      <xdr:spPr>
        <a:xfrm>
          <a:off x="12954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87393</xdr:rowOff>
    </xdr:from>
    <xdr:ext cx="762000" cy="259045"/>
    <xdr:sp macro="" textlink="">
      <xdr:nvSpPr>
        <xdr:cNvPr id="447" name="テキスト ボックス 446"/>
        <xdr:cNvSpPr txBox="1"/>
      </xdr:nvSpPr>
      <xdr:spPr>
        <a:xfrm>
          <a:off x="12623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熊本県甲佐町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42654</xdr:rowOff>
    </xdr:from>
    <xdr:to>
      <xdr:col>4</xdr:col>
      <xdr:colOff>1117600</xdr:colOff>
      <xdr:row>18</xdr:row>
      <xdr:rowOff>104216</xdr:rowOff>
    </xdr:to>
    <xdr:cxnSp macro="">
      <xdr:nvCxnSpPr>
        <xdr:cNvPr id="50" name="直線コネクタ 49"/>
        <xdr:cNvCxnSpPr/>
      </xdr:nvCxnSpPr>
      <xdr:spPr bwMode="auto">
        <a:xfrm flipV="1">
          <a:off x="5003800" y="3176379"/>
          <a:ext cx="647700" cy="6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127406</xdr:rowOff>
    </xdr:from>
    <xdr:ext cx="762000" cy="259045"/>
    <xdr:sp macro="" textlink="">
      <xdr:nvSpPr>
        <xdr:cNvPr id="51" name="人口1人当たり決算額の推移平均値テキスト130"/>
        <xdr:cNvSpPr txBox="1"/>
      </xdr:nvSpPr>
      <xdr:spPr>
        <a:xfrm>
          <a:off x="5740400" y="2918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93929</xdr:rowOff>
    </xdr:from>
    <xdr:to>
      <xdr:col>4</xdr:col>
      <xdr:colOff>469900</xdr:colOff>
      <xdr:row>18</xdr:row>
      <xdr:rowOff>104216</xdr:rowOff>
    </xdr:to>
    <xdr:cxnSp macro="">
      <xdr:nvCxnSpPr>
        <xdr:cNvPr id="53" name="直線コネクタ 52"/>
        <xdr:cNvCxnSpPr/>
      </xdr:nvCxnSpPr>
      <xdr:spPr bwMode="auto">
        <a:xfrm>
          <a:off x="4305300" y="3227654"/>
          <a:ext cx="698500" cy="10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130218</xdr:rowOff>
    </xdr:from>
    <xdr:to>
      <xdr:col>4</xdr:col>
      <xdr:colOff>520700</xdr:colOff>
      <xdr:row>18</xdr:row>
      <xdr:rowOff>60368</xdr:rowOff>
    </xdr:to>
    <xdr:sp macro="" textlink="">
      <xdr:nvSpPr>
        <xdr:cNvPr id="54" name="フローチャート : 判断 53"/>
        <xdr:cNvSpPr/>
      </xdr:nvSpPr>
      <xdr:spPr bwMode="auto">
        <a:xfrm>
          <a:off x="4953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70545</xdr:rowOff>
    </xdr:from>
    <xdr:ext cx="736600" cy="259045"/>
    <xdr:sp macro="" textlink="">
      <xdr:nvSpPr>
        <xdr:cNvPr id="55" name="テキスト ボックス 54"/>
        <xdr:cNvSpPr txBox="1"/>
      </xdr:nvSpPr>
      <xdr:spPr>
        <a:xfrm>
          <a:off x="4622800" y="286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93929</xdr:rowOff>
    </xdr:from>
    <xdr:to>
      <xdr:col>3</xdr:col>
      <xdr:colOff>904875</xdr:colOff>
      <xdr:row>18</xdr:row>
      <xdr:rowOff>103515</xdr:rowOff>
    </xdr:to>
    <xdr:cxnSp macro="">
      <xdr:nvCxnSpPr>
        <xdr:cNvPr id="56" name="直線コネクタ 55"/>
        <xdr:cNvCxnSpPr/>
      </xdr:nvCxnSpPr>
      <xdr:spPr bwMode="auto">
        <a:xfrm flipV="1">
          <a:off x="3606800" y="3227654"/>
          <a:ext cx="698500" cy="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32788</xdr:rowOff>
    </xdr:from>
    <xdr:ext cx="762000" cy="259045"/>
    <xdr:sp macro="" textlink="">
      <xdr:nvSpPr>
        <xdr:cNvPr id="58" name="テキスト ボックス 57"/>
        <xdr:cNvSpPr txBox="1"/>
      </xdr:nvSpPr>
      <xdr:spPr>
        <a:xfrm>
          <a:off x="3924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103515</xdr:rowOff>
    </xdr:from>
    <xdr:to>
      <xdr:col>3</xdr:col>
      <xdr:colOff>206375</xdr:colOff>
      <xdr:row>18</xdr:row>
      <xdr:rowOff>118306</xdr:rowOff>
    </xdr:to>
    <xdr:cxnSp macro="">
      <xdr:nvCxnSpPr>
        <xdr:cNvPr id="59" name="直線コネクタ 58"/>
        <xdr:cNvCxnSpPr/>
      </xdr:nvCxnSpPr>
      <xdr:spPr bwMode="auto">
        <a:xfrm flipV="1">
          <a:off x="2908300" y="3237240"/>
          <a:ext cx="698500" cy="14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55473</xdr:rowOff>
    </xdr:from>
    <xdr:ext cx="762000" cy="259045"/>
    <xdr:sp macro="" textlink="">
      <xdr:nvSpPr>
        <xdr:cNvPr id="61" name="テキスト ボックス 60"/>
        <xdr:cNvSpPr txBox="1"/>
      </xdr:nvSpPr>
      <xdr:spPr>
        <a:xfrm>
          <a:off x="32258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48569</xdr:rowOff>
    </xdr:from>
    <xdr:ext cx="762000" cy="259045"/>
    <xdr:sp macro="" textlink="">
      <xdr:nvSpPr>
        <xdr:cNvPr id="63" name="テキスト ボックス 62"/>
        <xdr:cNvSpPr txBox="1"/>
      </xdr:nvSpPr>
      <xdr:spPr>
        <a:xfrm>
          <a:off x="25273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163304</xdr:rowOff>
    </xdr:from>
    <xdr:to>
      <xdr:col>5</xdr:col>
      <xdr:colOff>34925</xdr:colOff>
      <xdr:row>18</xdr:row>
      <xdr:rowOff>93454</xdr:rowOff>
    </xdr:to>
    <xdr:sp macro="" textlink="">
      <xdr:nvSpPr>
        <xdr:cNvPr id="69" name="円/楕円 68"/>
        <xdr:cNvSpPr/>
      </xdr:nvSpPr>
      <xdr:spPr bwMode="auto">
        <a:xfrm>
          <a:off x="5600700" y="3125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135381</xdr:rowOff>
    </xdr:from>
    <xdr:ext cx="762000" cy="259045"/>
    <xdr:sp macro="" textlink="">
      <xdr:nvSpPr>
        <xdr:cNvPr id="70" name="人口1人当たり決算額の推移該当値テキスト130"/>
        <xdr:cNvSpPr txBox="1"/>
      </xdr:nvSpPr>
      <xdr:spPr>
        <a:xfrm>
          <a:off x="5740400" y="309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99,819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53416</xdr:rowOff>
    </xdr:from>
    <xdr:to>
      <xdr:col>4</xdr:col>
      <xdr:colOff>520700</xdr:colOff>
      <xdr:row>18</xdr:row>
      <xdr:rowOff>155016</xdr:rowOff>
    </xdr:to>
    <xdr:sp macro="" textlink="">
      <xdr:nvSpPr>
        <xdr:cNvPr id="71" name="円/楕円 70"/>
        <xdr:cNvSpPr/>
      </xdr:nvSpPr>
      <xdr:spPr bwMode="auto">
        <a:xfrm>
          <a:off x="4953000" y="3187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139793</xdr:rowOff>
    </xdr:from>
    <xdr:ext cx="736600" cy="259045"/>
    <xdr:sp macro="" textlink="">
      <xdr:nvSpPr>
        <xdr:cNvPr id="72" name="テキスト ボックス 71"/>
        <xdr:cNvSpPr txBox="1"/>
      </xdr:nvSpPr>
      <xdr:spPr>
        <a:xfrm>
          <a:off x="4622800" y="3273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91,740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43129</xdr:rowOff>
    </xdr:from>
    <xdr:to>
      <xdr:col>3</xdr:col>
      <xdr:colOff>955675</xdr:colOff>
      <xdr:row>18</xdr:row>
      <xdr:rowOff>144729</xdr:rowOff>
    </xdr:to>
    <xdr:sp macro="" textlink="">
      <xdr:nvSpPr>
        <xdr:cNvPr id="73" name="円/楕円 72"/>
        <xdr:cNvSpPr/>
      </xdr:nvSpPr>
      <xdr:spPr bwMode="auto">
        <a:xfrm>
          <a:off x="4254500" y="3176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129506</xdr:rowOff>
    </xdr:from>
    <xdr:ext cx="762000" cy="259045"/>
    <xdr:sp macro="" textlink="">
      <xdr:nvSpPr>
        <xdr:cNvPr id="74" name="テキスト ボックス 73"/>
        <xdr:cNvSpPr txBox="1"/>
      </xdr:nvSpPr>
      <xdr:spPr>
        <a:xfrm>
          <a:off x="3924300" y="326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93,090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52715</xdr:rowOff>
    </xdr:from>
    <xdr:to>
      <xdr:col>3</xdr:col>
      <xdr:colOff>257175</xdr:colOff>
      <xdr:row>18</xdr:row>
      <xdr:rowOff>154315</xdr:rowOff>
    </xdr:to>
    <xdr:sp macro="" textlink="">
      <xdr:nvSpPr>
        <xdr:cNvPr id="75" name="円/楕円 74"/>
        <xdr:cNvSpPr/>
      </xdr:nvSpPr>
      <xdr:spPr bwMode="auto">
        <a:xfrm>
          <a:off x="3556000" y="3186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139092</xdr:rowOff>
    </xdr:from>
    <xdr:ext cx="762000" cy="259045"/>
    <xdr:sp macro="" textlink="">
      <xdr:nvSpPr>
        <xdr:cNvPr id="76" name="テキスト ボックス 75"/>
        <xdr:cNvSpPr txBox="1"/>
      </xdr:nvSpPr>
      <xdr:spPr>
        <a:xfrm>
          <a:off x="3225800" y="327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91,832</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67506</xdr:rowOff>
    </xdr:from>
    <xdr:to>
      <xdr:col>2</xdr:col>
      <xdr:colOff>692150</xdr:colOff>
      <xdr:row>18</xdr:row>
      <xdr:rowOff>169106</xdr:rowOff>
    </xdr:to>
    <xdr:sp macro="" textlink="">
      <xdr:nvSpPr>
        <xdr:cNvPr id="77" name="円/楕円 76"/>
        <xdr:cNvSpPr/>
      </xdr:nvSpPr>
      <xdr:spPr bwMode="auto">
        <a:xfrm>
          <a:off x="2857500" y="3201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153883</xdr:rowOff>
    </xdr:from>
    <xdr:ext cx="762000" cy="259045"/>
    <xdr:sp macro="" textlink="">
      <xdr:nvSpPr>
        <xdr:cNvPr id="78" name="テキスト ボックス 77"/>
        <xdr:cNvSpPr txBox="1"/>
      </xdr:nvSpPr>
      <xdr:spPr>
        <a:xfrm>
          <a:off x="2527300" y="328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89,891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15786</xdr:rowOff>
    </xdr:from>
    <xdr:to>
      <xdr:col>4</xdr:col>
      <xdr:colOff>1117600</xdr:colOff>
      <xdr:row>37</xdr:row>
      <xdr:rowOff>137721</xdr:rowOff>
    </xdr:to>
    <xdr:cxnSp macro="">
      <xdr:nvCxnSpPr>
        <xdr:cNvPr id="110" name="直線コネクタ 109"/>
        <xdr:cNvCxnSpPr/>
      </xdr:nvCxnSpPr>
      <xdr:spPr bwMode="auto">
        <a:xfrm flipV="1">
          <a:off x="5003800" y="7140486"/>
          <a:ext cx="647700" cy="121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175480</xdr:rowOff>
    </xdr:from>
    <xdr:ext cx="762000" cy="259045"/>
    <xdr:sp macro="" textlink="">
      <xdr:nvSpPr>
        <xdr:cNvPr id="111" name="人口1人当たり決算額の推移平均値テキスト445"/>
        <xdr:cNvSpPr txBox="1"/>
      </xdr:nvSpPr>
      <xdr:spPr>
        <a:xfrm>
          <a:off x="5740400" y="6785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23695</xdr:rowOff>
    </xdr:from>
    <xdr:to>
      <xdr:col>4</xdr:col>
      <xdr:colOff>469900</xdr:colOff>
      <xdr:row>37</xdr:row>
      <xdr:rowOff>137721</xdr:rowOff>
    </xdr:to>
    <xdr:cxnSp macro="">
      <xdr:nvCxnSpPr>
        <xdr:cNvPr id="113" name="直線コネクタ 112"/>
        <xdr:cNvCxnSpPr/>
      </xdr:nvCxnSpPr>
      <xdr:spPr bwMode="auto">
        <a:xfrm>
          <a:off x="4305300" y="7148395"/>
          <a:ext cx="698500" cy="114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258142</xdr:rowOff>
    </xdr:from>
    <xdr:to>
      <xdr:col>4</xdr:col>
      <xdr:colOff>520700</xdr:colOff>
      <xdr:row>36</xdr:row>
      <xdr:rowOff>16842</xdr:rowOff>
    </xdr:to>
    <xdr:sp macro="" textlink="">
      <xdr:nvSpPr>
        <xdr:cNvPr id="114" name="フローチャート : 判断 113"/>
        <xdr:cNvSpPr/>
      </xdr:nvSpPr>
      <xdr:spPr bwMode="auto">
        <a:xfrm>
          <a:off x="4953000" y="6868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27019</xdr:rowOff>
    </xdr:from>
    <xdr:ext cx="736600" cy="259045"/>
    <xdr:sp macro="" textlink="">
      <xdr:nvSpPr>
        <xdr:cNvPr id="115" name="テキスト ボックス 114"/>
        <xdr:cNvSpPr txBox="1"/>
      </xdr:nvSpPr>
      <xdr:spPr>
        <a:xfrm>
          <a:off x="4622800" y="663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24,541</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153243</xdr:rowOff>
    </xdr:from>
    <xdr:to>
      <xdr:col>3</xdr:col>
      <xdr:colOff>904875</xdr:colOff>
      <xdr:row>37</xdr:row>
      <xdr:rowOff>23695</xdr:rowOff>
    </xdr:to>
    <xdr:cxnSp macro="">
      <xdr:nvCxnSpPr>
        <xdr:cNvPr id="116" name="直線コネクタ 115"/>
        <xdr:cNvCxnSpPr/>
      </xdr:nvCxnSpPr>
      <xdr:spPr bwMode="auto">
        <a:xfrm>
          <a:off x="3606800" y="7106493"/>
          <a:ext cx="698500" cy="41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54474</xdr:rowOff>
    </xdr:from>
    <xdr:ext cx="762000" cy="259045"/>
    <xdr:sp macro="" textlink="">
      <xdr:nvSpPr>
        <xdr:cNvPr id="118" name="テキスト ボックス 117"/>
        <xdr:cNvSpPr txBox="1"/>
      </xdr:nvSpPr>
      <xdr:spPr>
        <a:xfrm>
          <a:off x="3924300" y="66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85235</xdr:rowOff>
    </xdr:from>
    <xdr:to>
      <xdr:col>3</xdr:col>
      <xdr:colOff>206375</xdr:colOff>
      <xdr:row>36</xdr:row>
      <xdr:rowOff>153243</xdr:rowOff>
    </xdr:to>
    <xdr:cxnSp macro="">
      <xdr:nvCxnSpPr>
        <xdr:cNvPr id="119" name="直線コネクタ 118"/>
        <xdr:cNvCxnSpPr/>
      </xdr:nvCxnSpPr>
      <xdr:spPr bwMode="auto">
        <a:xfrm>
          <a:off x="2908300" y="7038485"/>
          <a:ext cx="698500" cy="68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342808</xdr:rowOff>
    </xdr:from>
    <xdr:ext cx="762000" cy="259045"/>
    <xdr:sp macro="" textlink="">
      <xdr:nvSpPr>
        <xdr:cNvPr id="121" name="テキスト ボックス 120"/>
        <xdr:cNvSpPr txBox="1"/>
      </xdr:nvSpPr>
      <xdr:spPr>
        <a:xfrm>
          <a:off x="32258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307877</xdr:rowOff>
    </xdr:from>
    <xdr:ext cx="762000" cy="259045"/>
    <xdr:sp macro="" textlink="">
      <xdr:nvSpPr>
        <xdr:cNvPr id="123" name="テキスト ボックス 122"/>
        <xdr:cNvSpPr txBox="1"/>
      </xdr:nvSpPr>
      <xdr:spPr>
        <a:xfrm>
          <a:off x="25273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136436</xdr:rowOff>
    </xdr:from>
    <xdr:to>
      <xdr:col>5</xdr:col>
      <xdr:colOff>34925</xdr:colOff>
      <xdr:row>37</xdr:row>
      <xdr:rowOff>66586</xdr:rowOff>
    </xdr:to>
    <xdr:sp macro="" textlink="">
      <xdr:nvSpPr>
        <xdr:cNvPr id="129" name="円/楕円 128"/>
        <xdr:cNvSpPr/>
      </xdr:nvSpPr>
      <xdr:spPr bwMode="auto">
        <a:xfrm>
          <a:off x="5600700" y="7089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108513</xdr:rowOff>
    </xdr:from>
    <xdr:ext cx="762000" cy="259045"/>
    <xdr:sp macro="" textlink="">
      <xdr:nvSpPr>
        <xdr:cNvPr id="130" name="人口1人当たり決算額の推移該当値テキスト445"/>
        <xdr:cNvSpPr txBox="1"/>
      </xdr:nvSpPr>
      <xdr:spPr>
        <a:xfrm>
          <a:off x="5740400" y="706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14,865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86921</xdr:rowOff>
    </xdr:from>
    <xdr:to>
      <xdr:col>4</xdr:col>
      <xdr:colOff>520700</xdr:colOff>
      <xdr:row>37</xdr:row>
      <xdr:rowOff>188521</xdr:rowOff>
    </xdr:to>
    <xdr:sp macro="" textlink="">
      <xdr:nvSpPr>
        <xdr:cNvPr id="131" name="円/楕円 130"/>
        <xdr:cNvSpPr/>
      </xdr:nvSpPr>
      <xdr:spPr bwMode="auto">
        <a:xfrm>
          <a:off x="4953000" y="7211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173298</xdr:rowOff>
    </xdr:from>
    <xdr:ext cx="736600" cy="259045"/>
    <xdr:sp macro="" textlink="">
      <xdr:nvSpPr>
        <xdr:cNvPr id="132" name="テキスト ボックス 131"/>
        <xdr:cNvSpPr txBox="1"/>
      </xdr:nvSpPr>
      <xdr:spPr>
        <a:xfrm>
          <a:off x="4622800" y="7297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9,531</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144345</xdr:rowOff>
    </xdr:from>
    <xdr:to>
      <xdr:col>3</xdr:col>
      <xdr:colOff>955675</xdr:colOff>
      <xdr:row>37</xdr:row>
      <xdr:rowOff>74495</xdr:rowOff>
    </xdr:to>
    <xdr:sp macro="" textlink="">
      <xdr:nvSpPr>
        <xdr:cNvPr id="133" name="円/楕円 132"/>
        <xdr:cNvSpPr/>
      </xdr:nvSpPr>
      <xdr:spPr bwMode="auto">
        <a:xfrm>
          <a:off x="4254500" y="7097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59272</xdr:rowOff>
    </xdr:from>
    <xdr:ext cx="762000" cy="259045"/>
    <xdr:sp macro="" textlink="">
      <xdr:nvSpPr>
        <xdr:cNvPr id="134" name="テキスト ボックス 133"/>
        <xdr:cNvSpPr txBox="1"/>
      </xdr:nvSpPr>
      <xdr:spPr>
        <a:xfrm>
          <a:off x="3924300" y="718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14,519</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102443</xdr:rowOff>
    </xdr:from>
    <xdr:to>
      <xdr:col>3</xdr:col>
      <xdr:colOff>257175</xdr:colOff>
      <xdr:row>37</xdr:row>
      <xdr:rowOff>32593</xdr:rowOff>
    </xdr:to>
    <xdr:sp macro="" textlink="">
      <xdr:nvSpPr>
        <xdr:cNvPr id="135" name="円/楕円 134"/>
        <xdr:cNvSpPr/>
      </xdr:nvSpPr>
      <xdr:spPr bwMode="auto">
        <a:xfrm>
          <a:off x="3556000" y="7055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17370</xdr:rowOff>
    </xdr:from>
    <xdr:ext cx="762000" cy="259045"/>
    <xdr:sp macro="" textlink="">
      <xdr:nvSpPr>
        <xdr:cNvPr id="136" name="テキスト ボックス 135"/>
        <xdr:cNvSpPr txBox="1"/>
      </xdr:nvSpPr>
      <xdr:spPr>
        <a:xfrm>
          <a:off x="3225800" y="714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16,352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34435</xdr:rowOff>
    </xdr:from>
    <xdr:to>
      <xdr:col>2</xdr:col>
      <xdr:colOff>692150</xdr:colOff>
      <xdr:row>36</xdr:row>
      <xdr:rowOff>136035</xdr:rowOff>
    </xdr:to>
    <xdr:sp macro="" textlink="">
      <xdr:nvSpPr>
        <xdr:cNvPr id="137" name="円/楕円 136"/>
        <xdr:cNvSpPr/>
      </xdr:nvSpPr>
      <xdr:spPr bwMode="auto">
        <a:xfrm>
          <a:off x="2857500" y="698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120812</xdr:rowOff>
    </xdr:from>
    <xdr:ext cx="762000" cy="259045"/>
    <xdr:sp macro="" textlink="">
      <xdr:nvSpPr>
        <xdr:cNvPr id="138" name="テキスト ボックス 137"/>
        <xdr:cNvSpPr txBox="1"/>
      </xdr:nvSpPr>
      <xdr:spPr>
        <a:xfrm>
          <a:off x="2527300" y="707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19,327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熊本県甲佐町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10,972
10,928
57.93
11,277,167
10,329,644
558,369
3,470,198
8,580,062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6251</xdr:rowOff>
    </xdr:from>
    <xdr:to>
      <xdr:col>6</xdr:col>
      <xdr:colOff>511175</xdr:colOff>
      <xdr:row>38</xdr:row>
      <xdr:rowOff>44412</xdr:rowOff>
    </xdr:to>
    <xdr:cxnSp macro="">
      <xdr:nvCxnSpPr>
        <xdr:cNvPr id="61" name="直線コネクタ 60"/>
        <xdr:cNvCxnSpPr/>
      </xdr:nvCxnSpPr>
      <xdr:spPr>
        <a:xfrm flipV="1">
          <a:off x="3797300" y="6521351"/>
          <a:ext cx="838200" cy="3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87492</xdr:rowOff>
    </xdr:from>
    <xdr:ext cx="534377" cy="259045"/>
    <xdr:sp macro="" textlink="">
      <xdr:nvSpPr>
        <xdr:cNvPr id="62" name="人件費平均値テキスト"/>
        <xdr:cNvSpPr txBox="1"/>
      </xdr:nvSpPr>
      <xdr:spPr>
        <a:xfrm>
          <a:off x="4686300" y="625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27739</xdr:rowOff>
    </xdr:from>
    <xdr:to>
      <xdr:col>5</xdr:col>
      <xdr:colOff>358775</xdr:colOff>
      <xdr:row>38</xdr:row>
      <xdr:rowOff>44412</xdr:rowOff>
    </xdr:to>
    <xdr:cxnSp macro="">
      <xdr:nvCxnSpPr>
        <xdr:cNvPr id="64" name="直線コネクタ 63"/>
        <xdr:cNvCxnSpPr/>
      </xdr:nvCxnSpPr>
      <xdr:spPr>
        <a:xfrm>
          <a:off x="2908300" y="6542839"/>
          <a:ext cx="889000" cy="1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77935</xdr:rowOff>
    </xdr:from>
    <xdr:to>
      <xdr:col>5</xdr:col>
      <xdr:colOff>409575</xdr:colOff>
      <xdr:row>38</xdr:row>
      <xdr:rowOff>8085</xdr:rowOff>
    </xdr:to>
    <xdr:sp macro="" textlink="">
      <xdr:nvSpPr>
        <xdr:cNvPr id="65" name="フローチャート : 判断 64"/>
        <xdr:cNvSpPr/>
      </xdr:nvSpPr>
      <xdr:spPr>
        <a:xfrm>
          <a:off x="3746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24612</xdr:rowOff>
    </xdr:from>
    <xdr:ext cx="534377" cy="259045"/>
    <xdr:sp macro="" textlink="">
      <xdr:nvSpPr>
        <xdr:cNvPr id="66" name="テキスト ボックス 65"/>
        <xdr:cNvSpPr txBox="1"/>
      </xdr:nvSpPr>
      <xdr:spPr>
        <a:xfrm>
          <a:off x="3530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83,939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27739</xdr:rowOff>
    </xdr:from>
    <xdr:to>
      <xdr:col>4</xdr:col>
      <xdr:colOff>155575</xdr:colOff>
      <xdr:row>38</xdr:row>
      <xdr:rowOff>37302</xdr:rowOff>
    </xdr:to>
    <xdr:cxnSp macro="">
      <xdr:nvCxnSpPr>
        <xdr:cNvPr id="67" name="直線コネクタ 66"/>
        <xdr:cNvCxnSpPr/>
      </xdr:nvCxnSpPr>
      <xdr:spPr>
        <a:xfrm flipV="1">
          <a:off x="2019300" y="6542839"/>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152963</xdr:rowOff>
    </xdr:from>
    <xdr:ext cx="534377" cy="259045"/>
    <xdr:sp macro="" textlink="">
      <xdr:nvSpPr>
        <xdr:cNvPr id="69" name="テキスト ボックス 68"/>
        <xdr:cNvSpPr txBox="1"/>
      </xdr:nvSpPr>
      <xdr:spPr>
        <a:xfrm>
          <a:off x="2641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37302</xdr:rowOff>
    </xdr:from>
    <xdr:to>
      <xdr:col>2</xdr:col>
      <xdr:colOff>638175</xdr:colOff>
      <xdr:row>38</xdr:row>
      <xdr:rowOff>60383</xdr:rowOff>
    </xdr:to>
    <xdr:cxnSp macro="">
      <xdr:nvCxnSpPr>
        <xdr:cNvPr id="70" name="直線コネクタ 69"/>
        <xdr:cNvCxnSpPr/>
      </xdr:nvCxnSpPr>
      <xdr:spPr>
        <a:xfrm flipV="1">
          <a:off x="1130300" y="6552402"/>
          <a:ext cx="889000" cy="2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170139</xdr:rowOff>
    </xdr:from>
    <xdr:ext cx="534377" cy="259045"/>
    <xdr:sp macro="" textlink="">
      <xdr:nvSpPr>
        <xdr:cNvPr id="72" name="テキスト ボックス 71"/>
        <xdr:cNvSpPr txBox="1"/>
      </xdr:nvSpPr>
      <xdr:spPr>
        <a:xfrm>
          <a:off x="1752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156179</xdr:rowOff>
    </xdr:from>
    <xdr:ext cx="534377" cy="259045"/>
    <xdr:sp macro="" textlink="">
      <xdr:nvSpPr>
        <xdr:cNvPr id="74" name="テキスト ボックス 73"/>
        <xdr:cNvSpPr txBox="1"/>
      </xdr:nvSpPr>
      <xdr:spPr>
        <a:xfrm>
          <a:off x="863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126901</xdr:rowOff>
    </xdr:from>
    <xdr:to>
      <xdr:col>6</xdr:col>
      <xdr:colOff>561975</xdr:colOff>
      <xdr:row>38</xdr:row>
      <xdr:rowOff>57051</xdr:rowOff>
    </xdr:to>
    <xdr:sp macro="" textlink="">
      <xdr:nvSpPr>
        <xdr:cNvPr id="80" name="円/楕円 79"/>
        <xdr:cNvSpPr/>
      </xdr:nvSpPr>
      <xdr:spPr>
        <a:xfrm>
          <a:off x="4584700" y="647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105328</xdr:rowOff>
    </xdr:from>
    <xdr:ext cx="534377" cy="259045"/>
    <xdr:sp macro="" textlink="">
      <xdr:nvSpPr>
        <xdr:cNvPr id="81" name="人件費該当値テキスト"/>
        <xdr:cNvSpPr txBox="1"/>
      </xdr:nvSpPr>
      <xdr:spPr>
        <a:xfrm>
          <a:off x="4686300" y="644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77,513</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165062</xdr:rowOff>
    </xdr:from>
    <xdr:to>
      <xdr:col>5</xdr:col>
      <xdr:colOff>409575</xdr:colOff>
      <xdr:row>38</xdr:row>
      <xdr:rowOff>95212</xdr:rowOff>
    </xdr:to>
    <xdr:sp macro="" textlink="">
      <xdr:nvSpPr>
        <xdr:cNvPr id="82" name="円/楕円 81"/>
        <xdr:cNvSpPr/>
      </xdr:nvSpPr>
      <xdr:spPr>
        <a:xfrm>
          <a:off x="3746500" y="65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86339</xdr:rowOff>
    </xdr:from>
    <xdr:ext cx="534377" cy="259045"/>
    <xdr:sp macro="" textlink="">
      <xdr:nvSpPr>
        <xdr:cNvPr id="83" name="テキスト ボックス 82"/>
        <xdr:cNvSpPr txBox="1"/>
      </xdr:nvSpPr>
      <xdr:spPr>
        <a:xfrm>
          <a:off x="3530111" y="660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72,505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148389</xdr:rowOff>
    </xdr:from>
    <xdr:to>
      <xdr:col>4</xdr:col>
      <xdr:colOff>206375</xdr:colOff>
      <xdr:row>38</xdr:row>
      <xdr:rowOff>78539</xdr:rowOff>
    </xdr:to>
    <xdr:sp macro="" textlink="">
      <xdr:nvSpPr>
        <xdr:cNvPr id="84" name="円/楕円 83"/>
        <xdr:cNvSpPr/>
      </xdr:nvSpPr>
      <xdr:spPr>
        <a:xfrm>
          <a:off x="2857500" y="64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69666</xdr:rowOff>
    </xdr:from>
    <xdr:ext cx="534377" cy="259045"/>
    <xdr:sp macro="" textlink="">
      <xdr:nvSpPr>
        <xdr:cNvPr id="85" name="テキスト ボックス 84"/>
        <xdr:cNvSpPr txBox="1"/>
      </xdr:nvSpPr>
      <xdr:spPr>
        <a:xfrm>
          <a:off x="2641111" y="658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74,693</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157952</xdr:rowOff>
    </xdr:from>
    <xdr:to>
      <xdr:col>3</xdr:col>
      <xdr:colOff>3175</xdr:colOff>
      <xdr:row>38</xdr:row>
      <xdr:rowOff>88102</xdr:rowOff>
    </xdr:to>
    <xdr:sp macro="" textlink="">
      <xdr:nvSpPr>
        <xdr:cNvPr id="86" name="円/楕円 85"/>
        <xdr:cNvSpPr/>
      </xdr:nvSpPr>
      <xdr:spPr>
        <a:xfrm>
          <a:off x="1968500" y="65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79229</xdr:rowOff>
    </xdr:from>
    <xdr:ext cx="534377" cy="259045"/>
    <xdr:sp macro="" textlink="">
      <xdr:nvSpPr>
        <xdr:cNvPr id="87" name="テキスト ボックス 86"/>
        <xdr:cNvSpPr txBox="1"/>
      </xdr:nvSpPr>
      <xdr:spPr>
        <a:xfrm>
          <a:off x="1752111" y="659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73,438</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9583</xdr:rowOff>
    </xdr:from>
    <xdr:to>
      <xdr:col>1</xdr:col>
      <xdr:colOff>485775</xdr:colOff>
      <xdr:row>38</xdr:row>
      <xdr:rowOff>111183</xdr:rowOff>
    </xdr:to>
    <xdr:sp macro="" textlink="">
      <xdr:nvSpPr>
        <xdr:cNvPr id="88" name="円/楕円 87"/>
        <xdr:cNvSpPr/>
      </xdr:nvSpPr>
      <xdr:spPr>
        <a:xfrm>
          <a:off x="1079500" y="652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102310</xdr:rowOff>
    </xdr:from>
    <xdr:ext cx="534377" cy="259045"/>
    <xdr:sp macro="" textlink="">
      <xdr:nvSpPr>
        <xdr:cNvPr id="89" name="テキスト ボックス 88"/>
        <xdr:cNvSpPr txBox="1"/>
      </xdr:nvSpPr>
      <xdr:spPr>
        <a:xfrm>
          <a:off x="863111" y="66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38572</xdr:rowOff>
    </xdr:from>
    <xdr:to>
      <xdr:col>6</xdr:col>
      <xdr:colOff>511175</xdr:colOff>
      <xdr:row>57</xdr:row>
      <xdr:rowOff>62978</xdr:rowOff>
    </xdr:to>
    <xdr:cxnSp macro="">
      <xdr:nvCxnSpPr>
        <xdr:cNvPr id="116" name="直線コネクタ 115"/>
        <xdr:cNvCxnSpPr/>
      </xdr:nvCxnSpPr>
      <xdr:spPr>
        <a:xfrm flipV="1">
          <a:off x="3797300" y="8611072"/>
          <a:ext cx="838200" cy="122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36526</xdr:rowOff>
    </xdr:from>
    <xdr:ext cx="534377" cy="259045"/>
    <xdr:sp macro="" textlink="">
      <xdr:nvSpPr>
        <xdr:cNvPr id="117" name="物件費平均値テキスト"/>
        <xdr:cNvSpPr txBox="1"/>
      </xdr:nvSpPr>
      <xdr:spPr>
        <a:xfrm>
          <a:off x="4686300" y="9637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62978</xdr:rowOff>
    </xdr:from>
    <xdr:to>
      <xdr:col>5</xdr:col>
      <xdr:colOff>358775</xdr:colOff>
      <xdr:row>57</xdr:row>
      <xdr:rowOff>88196</xdr:rowOff>
    </xdr:to>
    <xdr:cxnSp macro="">
      <xdr:nvCxnSpPr>
        <xdr:cNvPr id="119" name="直線コネクタ 118"/>
        <xdr:cNvCxnSpPr/>
      </xdr:nvCxnSpPr>
      <xdr:spPr>
        <a:xfrm flipV="1">
          <a:off x="2908300" y="9835628"/>
          <a:ext cx="889000" cy="2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10709</xdr:rowOff>
    </xdr:from>
    <xdr:to>
      <xdr:col>5</xdr:col>
      <xdr:colOff>409575</xdr:colOff>
      <xdr:row>56</xdr:row>
      <xdr:rowOff>112309</xdr:rowOff>
    </xdr:to>
    <xdr:sp macro="" textlink="">
      <xdr:nvSpPr>
        <xdr:cNvPr id="120" name="フローチャート : 判断 119"/>
        <xdr:cNvSpPr/>
      </xdr:nvSpPr>
      <xdr:spPr>
        <a:xfrm>
          <a:off x="3746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128836</xdr:rowOff>
    </xdr:from>
    <xdr:ext cx="534377" cy="259045"/>
    <xdr:sp macro="" textlink="">
      <xdr:nvSpPr>
        <xdr:cNvPr id="121" name="テキスト ボックス 120"/>
        <xdr:cNvSpPr txBox="1"/>
      </xdr:nvSpPr>
      <xdr:spPr>
        <a:xfrm>
          <a:off x="3530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92,102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88196</xdr:rowOff>
    </xdr:from>
    <xdr:to>
      <xdr:col>4</xdr:col>
      <xdr:colOff>155575</xdr:colOff>
      <xdr:row>57</xdr:row>
      <xdr:rowOff>113731</xdr:rowOff>
    </xdr:to>
    <xdr:cxnSp macro="">
      <xdr:nvCxnSpPr>
        <xdr:cNvPr id="122" name="直線コネクタ 121"/>
        <xdr:cNvCxnSpPr/>
      </xdr:nvCxnSpPr>
      <xdr:spPr>
        <a:xfrm flipV="1">
          <a:off x="2019300" y="9860846"/>
          <a:ext cx="889000" cy="25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34247</xdr:rowOff>
    </xdr:from>
    <xdr:ext cx="534377" cy="259045"/>
    <xdr:sp macro="" textlink="">
      <xdr:nvSpPr>
        <xdr:cNvPr id="124" name="テキスト ボックス 123"/>
        <xdr:cNvSpPr txBox="1"/>
      </xdr:nvSpPr>
      <xdr:spPr>
        <a:xfrm>
          <a:off x="2641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106580</xdr:rowOff>
    </xdr:from>
    <xdr:to>
      <xdr:col>2</xdr:col>
      <xdr:colOff>638175</xdr:colOff>
      <xdr:row>57</xdr:row>
      <xdr:rowOff>113731</xdr:rowOff>
    </xdr:to>
    <xdr:cxnSp macro="">
      <xdr:nvCxnSpPr>
        <xdr:cNvPr id="125" name="直線コネクタ 124"/>
        <xdr:cNvCxnSpPr/>
      </xdr:nvCxnSpPr>
      <xdr:spPr>
        <a:xfrm>
          <a:off x="1130300" y="9879230"/>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53436</xdr:rowOff>
    </xdr:from>
    <xdr:ext cx="534377" cy="259045"/>
    <xdr:sp macro="" textlink="">
      <xdr:nvSpPr>
        <xdr:cNvPr id="127" name="テキスト ボックス 126"/>
        <xdr:cNvSpPr txBox="1"/>
      </xdr:nvSpPr>
      <xdr:spPr>
        <a:xfrm>
          <a:off x="1752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63983</xdr:rowOff>
    </xdr:from>
    <xdr:ext cx="534377" cy="259045"/>
    <xdr:sp macro="" textlink="">
      <xdr:nvSpPr>
        <xdr:cNvPr id="129" name="テキスト ボックス 128"/>
        <xdr:cNvSpPr txBox="1"/>
      </xdr:nvSpPr>
      <xdr:spPr>
        <a:xfrm>
          <a:off x="863111" y="949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49</xdr:row>
      <xdr:rowOff>159222</xdr:rowOff>
    </xdr:from>
    <xdr:to>
      <xdr:col>6</xdr:col>
      <xdr:colOff>561975</xdr:colOff>
      <xdr:row>50</xdr:row>
      <xdr:rowOff>89372</xdr:rowOff>
    </xdr:to>
    <xdr:sp macro="" textlink="">
      <xdr:nvSpPr>
        <xdr:cNvPr id="135" name="円/楕円 134"/>
        <xdr:cNvSpPr/>
      </xdr:nvSpPr>
      <xdr:spPr>
        <a:xfrm>
          <a:off x="4584700" y="85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49</xdr:row>
      <xdr:rowOff>112249</xdr:rowOff>
    </xdr:from>
    <xdr:ext cx="599010" cy="259045"/>
    <xdr:sp macro="" textlink="">
      <xdr:nvSpPr>
        <xdr:cNvPr id="136" name="物件費該当値テキスト"/>
        <xdr:cNvSpPr txBox="1"/>
      </xdr:nvSpPr>
      <xdr:spPr>
        <a:xfrm>
          <a:off x="4686300" y="851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322,119</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12178</xdr:rowOff>
    </xdr:from>
    <xdr:to>
      <xdr:col>5</xdr:col>
      <xdr:colOff>409575</xdr:colOff>
      <xdr:row>57</xdr:row>
      <xdr:rowOff>113778</xdr:rowOff>
    </xdr:to>
    <xdr:sp macro="" textlink="">
      <xdr:nvSpPr>
        <xdr:cNvPr id="137" name="円/楕円 136"/>
        <xdr:cNvSpPr/>
      </xdr:nvSpPr>
      <xdr:spPr>
        <a:xfrm>
          <a:off x="3746500" y="978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104905</xdr:rowOff>
    </xdr:from>
    <xdr:ext cx="534377" cy="259045"/>
    <xdr:sp macro="" textlink="">
      <xdr:nvSpPr>
        <xdr:cNvPr id="138" name="テキスト ボックス 137"/>
        <xdr:cNvSpPr txBox="1"/>
      </xdr:nvSpPr>
      <xdr:spPr>
        <a:xfrm>
          <a:off x="3530111" y="987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54,281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37396</xdr:rowOff>
    </xdr:from>
    <xdr:to>
      <xdr:col>4</xdr:col>
      <xdr:colOff>206375</xdr:colOff>
      <xdr:row>57</xdr:row>
      <xdr:rowOff>138996</xdr:rowOff>
    </xdr:to>
    <xdr:sp macro="" textlink="">
      <xdr:nvSpPr>
        <xdr:cNvPr id="139" name="円/楕円 138"/>
        <xdr:cNvSpPr/>
      </xdr:nvSpPr>
      <xdr:spPr>
        <a:xfrm>
          <a:off x="2857500" y="98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130123</xdr:rowOff>
    </xdr:from>
    <xdr:ext cx="534377" cy="259045"/>
    <xdr:sp macro="" textlink="">
      <xdr:nvSpPr>
        <xdr:cNvPr id="140" name="テキスト ボックス 139"/>
        <xdr:cNvSpPr txBox="1"/>
      </xdr:nvSpPr>
      <xdr:spPr>
        <a:xfrm>
          <a:off x="2641111" y="99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48,765</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62931</xdr:rowOff>
    </xdr:from>
    <xdr:to>
      <xdr:col>3</xdr:col>
      <xdr:colOff>3175</xdr:colOff>
      <xdr:row>57</xdr:row>
      <xdr:rowOff>164531</xdr:rowOff>
    </xdr:to>
    <xdr:sp macro="" textlink="">
      <xdr:nvSpPr>
        <xdr:cNvPr id="141" name="円/楕円 140"/>
        <xdr:cNvSpPr/>
      </xdr:nvSpPr>
      <xdr:spPr>
        <a:xfrm>
          <a:off x="1968500" y="983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155658</xdr:rowOff>
    </xdr:from>
    <xdr:ext cx="534377" cy="259045"/>
    <xdr:sp macro="" textlink="">
      <xdr:nvSpPr>
        <xdr:cNvPr id="142" name="テキスト ボックス 141"/>
        <xdr:cNvSpPr txBox="1"/>
      </xdr:nvSpPr>
      <xdr:spPr>
        <a:xfrm>
          <a:off x="1752111" y="992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43,180</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55780</xdr:rowOff>
    </xdr:from>
    <xdr:to>
      <xdr:col>1</xdr:col>
      <xdr:colOff>485775</xdr:colOff>
      <xdr:row>57</xdr:row>
      <xdr:rowOff>157380</xdr:rowOff>
    </xdr:to>
    <xdr:sp macro="" textlink="">
      <xdr:nvSpPr>
        <xdr:cNvPr id="143" name="円/楕円 142"/>
        <xdr:cNvSpPr/>
      </xdr:nvSpPr>
      <xdr:spPr>
        <a:xfrm>
          <a:off x="1079500" y="982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148507</xdr:rowOff>
    </xdr:from>
    <xdr:ext cx="534377" cy="259045"/>
    <xdr:sp macro="" textlink="">
      <xdr:nvSpPr>
        <xdr:cNvPr id="144" name="テキスト ボックス 143"/>
        <xdr:cNvSpPr txBox="1"/>
      </xdr:nvSpPr>
      <xdr:spPr>
        <a:xfrm>
          <a:off x="863111" y="992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143266</xdr:rowOff>
    </xdr:from>
    <xdr:to>
      <xdr:col>6</xdr:col>
      <xdr:colOff>511175</xdr:colOff>
      <xdr:row>77</xdr:row>
      <xdr:rowOff>150307</xdr:rowOff>
    </xdr:to>
    <xdr:cxnSp macro="">
      <xdr:nvCxnSpPr>
        <xdr:cNvPr id="171" name="直線コネクタ 170"/>
        <xdr:cNvCxnSpPr/>
      </xdr:nvCxnSpPr>
      <xdr:spPr>
        <a:xfrm flipV="1">
          <a:off x="3797300" y="13344916"/>
          <a:ext cx="8382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150307</xdr:rowOff>
    </xdr:from>
    <xdr:to>
      <xdr:col>5</xdr:col>
      <xdr:colOff>358775</xdr:colOff>
      <xdr:row>77</xdr:row>
      <xdr:rowOff>168732</xdr:rowOff>
    </xdr:to>
    <xdr:cxnSp macro="">
      <xdr:nvCxnSpPr>
        <xdr:cNvPr id="174" name="直線コネクタ 173"/>
        <xdr:cNvCxnSpPr/>
      </xdr:nvCxnSpPr>
      <xdr:spPr>
        <a:xfrm flipV="1">
          <a:off x="2908300" y="13351957"/>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9759</xdr:rowOff>
    </xdr:from>
    <xdr:to>
      <xdr:col>5</xdr:col>
      <xdr:colOff>409575</xdr:colOff>
      <xdr:row>77</xdr:row>
      <xdr:rowOff>111359</xdr:rowOff>
    </xdr:to>
    <xdr:sp macro="" textlink="">
      <xdr:nvSpPr>
        <xdr:cNvPr id="175" name="フローチャート : 判断 174"/>
        <xdr:cNvSpPr/>
      </xdr:nvSpPr>
      <xdr:spPr>
        <a:xfrm>
          <a:off x="3746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127886</xdr:rowOff>
    </xdr:from>
    <xdr:ext cx="469744" cy="259045"/>
    <xdr:sp macro="" textlink="">
      <xdr:nvSpPr>
        <xdr:cNvPr id="176" name="テキスト ボックス 175"/>
        <xdr:cNvSpPr txBox="1"/>
      </xdr:nvSpPr>
      <xdr:spPr>
        <a:xfrm>
          <a:off x="3562427"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159268</xdr:rowOff>
    </xdr:from>
    <xdr:to>
      <xdr:col>4</xdr:col>
      <xdr:colOff>155575</xdr:colOff>
      <xdr:row>77</xdr:row>
      <xdr:rowOff>168732</xdr:rowOff>
    </xdr:to>
    <xdr:cxnSp macro="">
      <xdr:nvCxnSpPr>
        <xdr:cNvPr id="177" name="直線コネクタ 176"/>
        <xdr:cNvCxnSpPr/>
      </xdr:nvCxnSpPr>
      <xdr:spPr>
        <a:xfrm>
          <a:off x="2019300" y="13360918"/>
          <a:ext cx="889000" cy="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158902</xdr:rowOff>
    </xdr:from>
    <xdr:to>
      <xdr:col>2</xdr:col>
      <xdr:colOff>638175</xdr:colOff>
      <xdr:row>77</xdr:row>
      <xdr:rowOff>159268</xdr:rowOff>
    </xdr:to>
    <xdr:cxnSp macro="">
      <xdr:nvCxnSpPr>
        <xdr:cNvPr id="180" name="直線コネクタ 179"/>
        <xdr:cNvCxnSpPr/>
      </xdr:nvCxnSpPr>
      <xdr:spPr>
        <a:xfrm>
          <a:off x="1130300" y="13360552"/>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92466</xdr:rowOff>
    </xdr:from>
    <xdr:to>
      <xdr:col>6</xdr:col>
      <xdr:colOff>561975</xdr:colOff>
      <xdr:row>78</xdr:row>
      <xdr:rowOff>22616</xdr:rowOff>
    </xdr:to>
    <xdr:sp macro="" textlink="">
      <xdr:nvSpPr>
        <xdr:cNvPr id="190" name="円/楕円 189"/>
        <xdr:cNvSpPr/>
      </xdr:nvSpPr>
      <xdr:spPr>
        <a:xfrm>
          <a:off x="4584700" y="132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70893</xdr:rowOff>
    </xdr:from>
    <xdr:ext cx="469744" cy="259045"/>
    <xdr:sp macro="" textlink="">
      <xdr:nvSpPr>
        <xdr:cNvPr id="191" name="維持補修費該当値テキスト"/>
        <xdr:cNvSpPr txBox="1"/>
      </xdr:nvSpPr>
      <xdr:spPr>
        <a:xfrm>
          <a:off x="4686300" y="1327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99507</xdr:rowOff>
    </xdr:from>
    <xdr:to>
      <xdr:col>5</xdr:col>
      <xdr:colOff>409575</xdr:colOff>
      <xdr:row>78</xdr:row>
      <xdr:rowOff>29657</xdr:rowOff>
    </xdr:to>
    <xdr:sp macro="" textlink="">
      <xdr:nvSpPr>
        <xdr:cNvPr id="192" name="円/楕円 191"/>
        <xdr:cNvSpPr/>
      </xdr:nvSpPr>
      <xdr:spPr>
        <a:xfrm>
          <a:off x="3746500" y="1330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20784</xdr:rowOff>
    </xdr:from>
    <xdr:ext cx="469744" cy="259045"/>
    <xdr:sp macro="" textlink="">
      <xdr:nvSpPr>
        <xdr:cNvPr id="193" name="テキスト ボックス 192"/>
        <xdr:cNvSpPr txBox="1"/>
      </xdr:nvSpPr>
      <xdr:spPr>
        <a:xfrm>
          <a:off x="3562427" y="1339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117932</xdr:rowOff>
    </xdr:from>
    <xdr:to>
      <xdr:col>4</xdr:col>
      <xdr:colOff>206375</xdr:colOff>
      <xdr:row>78</xdr:row>
      <xdr:rowOff>48082</xdr:rowOff>
    </xdr:to>
    <xdr:sp macro="" textlink="">
      <xdr:nvSpPr>
        <xdr:cNvPr id="194" name="円/楕円 193"/>
        <xdr:cNvSpPr/>
      </xdr:nvSpPr>
      <xdr:spPr>
        <a:xfrm>
          <a:off x="2857500" y="133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39209</xdr:rowOff>
    </xdr:from>
    <xdr:ext cx="469744" cy="259045"/>
    <xdr:sp macro="" textlink="">
      <xdr:nvSpPr>
        <xdr:cNvPr id="195" name="テキスト ボックス 194"/>
        <xdr:cNvSpPr txBox="1"/>
      </xdr:nvSpPr>
      <xdr:spPr>
        <a:xfrm>
          <a:off x="2673427" y="1341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108468</xdr:rowOff>
    </xdr:from>
    <xdr:to>
      <xdr:col>3</xdr:col>
      <xdr:colOff>3175</xdr:colOff>
      <xdr:row>78</xdr:row>
      <xdr:rowOff>38618</xdr:rowOff>
    </xdr:to>
    <xdr:sp macro="" textlink="">
      <xdr:nvSpPr>
        <xdr:cNvPr id="196" name="円/楕円 195"/>
        <xdr:cNvSpPr/>
      </xdr:nvSpPr>
      <xdr:spPr>
        <a:xfrm>
          <a:off x="1968500" y="133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29745</xdr:rowOff>
    </xdr:from>
    <xdr:ext cx="469744" cy="259045"/>
    <xdr:sp macro="" textlink="">
      <xdr:nvSpPr>
        <xdr:cNvPr id="197" name="テキスト ボックス 196"/>
        <xdr:cNvSpPr txBox="1"/>
      </xdr:nvSpPr>
      <xdr:spPr>
        <a:xfrm>
          <a:off x="1784427" y="13402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108102</xdr:rowOff>
    </xdr:from>
    <xdr:to>
      <xdr:col>1</xdr:col>
      <xdr:colOff>485775</xdr:colOff>
      <xdr:row>78</xdr:row>
      <xdr:rowOff>38252</xdr:rowOff>
    </xdr:to>
    <xdr:sp macro="" textlink="">
      <xdr:nvSpPr>
        <xdr:cNvPr id="198" name="円/楕円 197"/>
        <xdr:cNvSpPr/>
      </xdr:nvSpPr>
      <xdr:spPr>
        <a:xfrm>
          <a:off x="1079500" y="1330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29379</xdr:rowOff>
    </xdr:from>
    <xdr:ext cx="469744" cy="259045"/>
    <xdr:sp macro="" textlink="">
      <xdr:nvSpPr>
        <xdr:cNvPr id="199" name="テキスト ボックス 198"/>
        <xdr:cNvSpPr txBox="1"/>
      </xdr:nvSpPr>
      <xdr:spPr>
        <a:xfrm>
          <a:off x="895427" y="1340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114684</xdr:rowOff>
    </xdr:from>
    <xdr:to>
      <xdr:col>6</xdr:col>
      <xdr:colOff>511175</xdr:colOff>
      <xdr:row>91</xdr:row>
      <xdr:rowOff>51233</xdr:rowOff>
    </xdr:to>
    <xdr:cxnSp macro="">
      <xdr:nvCxnSpPr>
        <xdr:cNvPr id="231" name="直線コネクタ 230"/>
        <xdr:cNvCxnSpPr/>
      </xdr:nvCxnSpPr>
      <xdr:spPr>
        <a:xfrm flipV="1">
          <a:off x="3797300" y="15545184"/>
          <a:ext cx="838200" cy="10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91</xdr:row>
      <xdr:rowOff>51233</xdr:rowOff>
    </xdr:from>
    <xdr:to>
      <xdr:col>5</xdr:col>
      <xdr:colOff>358775</xdr:colOff>
      <xdr:row>91</xdr:row>
      <xdr:rowOff>75464</xdr:rowOff>
    </xdr:to>
    <xdr:cxnSp macro="">
      <xdr:nvCxnSpPr>
        <xdr:cNvPr id="234" name="直線コネクタ 233"/>
        <xdr:cNvCxnSpPr/>
      </xdr:nvCxnSpPr>
      <xdr:spPr>
        <a:xfrm flipV="1">
          <a:off x="2908300" y="15653183"/>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122374</xdr:rowOff>
    </xdr:from>
    <xdr:to>
      <xdr:col>5</xdr:col>
      <xdr:colOff>409575</xdr:colOff>
      <xdr:row>96</xdr:row>
      <xdr:rowOff>52524</xdr:rowOff>
    </xdr:to>
    <xdr:sp macro="" textlink="">
      <xdr:nvSpPr>
        <xdr:cNvPr id="235" name="フローチャート : 判断 234"/>
        <xdr:cNvSpPr/>
      </xdr:nvSpPr>
      <xdr:spPr>
        <a:xfrm>
          <a:off x="3746500" y="1641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43651</xdr:rowOff>
    </xdr:from>
    <xdr:ext cx="534377" cy="259045"/>
    <xdr:sp macro="" textlink="">
      <xdr:nvSpPr>
        <xdr:cNvPr id="236" name="テキスト ボックス 235"/>
        <xdr:cNvSpPr txBox="1"/>
      </xdr:nvSpPr>
      <xdr:spPr>
        <a:xfrm>
          <a:off x="3530111" y="1650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57,450</a:t>
          </a:r>
          <a:endParaRPr kumimoji="1" lang="ja-JP" altLang="en-US" sz="1000" b="1">
            <a:solidFill>
              <a:srgbClr val="000080"/>
            </a:solidFill>
            <a:latin typeface="ＭＳ Ｐゴシック"/>
          </a:endParaRPr>
        </a:p>
      </xdr:txBody>
    </xdr:sp>
    <xdr:clientData/>
  </xdr:oneCellAnchor>
  <xdr:twoCellAnchor>
    <xdr:from>
      <xdr:col>2</xdr:col>
      <xdr:colOff>638175</xdr:colOff>
      <xdr:row>91</xdr:row>
      <xdr:rowOff>75464</xdr:rowOff>
    </xdr:from>
    <xdr:to>
      <xdr:col>4</xdr:col>
      <xdr:colOff>155575</xdr:colOff>
      <xdr:row>92</xdr:row>
      <xdr:rowOff>37140</xdr:rowOff>
    </xdr:to>
    <xdr:cxnSp macro="">
      <xdr:nvCxnSpPr>
        <xdr:cNvPr id="237" name="直線コネクタ 236"/>
        <xdr:cNvCxnSpPr/>
      </xdr:nvCxnSpPr>
      <xdr:spPr>
        <a:xfrm flipV="1">
          <a:off x="2019300" y="15677414"/>
          <a:ext cx="889000" cy="13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164465</xdr:rowOff>
    </xdr:from>
    <xdr:ext cx="534377" cy="259045"/>
    <xdr:sp macro="" textlink="">
      <xdr:nvSpPr>
        <xdr:cNvPr id="239" name="テキスト ボックス 238"/>
        <xdr:cNvSpPr txBox="1"/>
      </xdr:nvSpPr>
      <xdr:spPr>
        <a:xfrm>
          <a:off x="2641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37140</xdr:rowOff>
    </xdr:from>
    <xdr:to>
      <xdr:col>2</xdr:col>
      <xdr:colOff>638175</xdr:colOff>
      <xdr:row>92</xdr:row>
      <xdr:rowOff>88951</xdr:rowOff>
    </xdr:to>
    <xdr:cxnSp macro="">
      <xdr:nvCxnSpPr>
        <xdr:cNvPr id="240" name="直線コネクタ 239"/>
        <xdr:cNvCxnSpPr/>
      </xdr:nvCxnSpPr>
      <xdr:spPr>
        <a:xfrm flipV="1">
          <a:off x="1130300" y="15810540"/>
          <a:ext cx="889000" cy="5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85876</xdr:rowOff>
    </xdr:from>
    <xdr:ext cx="534377" cy="259045"/>
    <xdr:sp macro="" textlink="">
      <xdr:nvSpPr>
        <xdr:cNvPr id="242" name="テキスト ボックス 241"/>
        <xdr:cNvSpPr txBox="1"/>
      </xdr:nvSpPr>
      <xdr:spPr>
        <a:xfrm>
          <a:off x="1752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63884</xdr:rowOff>
    </xdr:from>
    <xdr:to>
      <xdr:col>6</xdr:col>
      <xdr:colOff>561975</xdr:colOff>
      <xdr:row>90</xdr:row>
      <xdr:rowOff>165484</xdr:rowOff>
    </xdr:to>
    <xdr:sp macro="" textlink="">
      <xdr:nvSpPr>
        <xdr:cNvPr id="250" name="円/楕円 249"/>
        <xdr:cNvSpPr/>
      </xdr:nvSpPr>
      <xdr:spPr>
        <a:xfrm>
          <a:off x="4584700" y="154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86761</xdr:rowOff>
    </xdr:from>
    <xdr:ext cx="599010" cy="259045"/>
    <xdr:sp macro="" textlink="">
      <xdr:nvSpPr>
        <xdr:cNvPr id="251" name="扶助費該当値テキスト"/>
        <xdr:cNvSpPr txBox="1"/>
      </xdr:nvSpPr>
      <xdr:spPr>
        <a:xfrm>
          <a:off x="4686300" y="1534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113,532</a:t>
          </a:r>
          <a:endParaRPr kumimoji="1" lang="ja-JP" altLang="en-US" sz="1000" b="1">
            <a:solidFill>
              <a:srgbClr val="FF0000"/>
            </a:solidFill>
            <a:latin typeface="ＭＳ Ｐゴシック"/>
          </a:endParaRPr>
        </a:p>
      </xdr:txBody>
    </xdr:sp>
    <xdr:clientData/>
  </xdr:oneCellAnchor>
  <xdr:twoCellAnchor>
    <xdr:from>
      <xdr:col>5</xdr:col>
      <xdr:colOff>307975</xdr:colOff>
      <xdr:row>91</xdr:row>
      <xdr:rowOff>433</xdr:rowOff>
    </xdr:from>
    <xdr:to>
      <xdr:col>5</xdr:col>
      <xdr:colOff>409575</xdr:colOff>
      <xdr:row>91</xdr:row>
      <xdr:rowOff>102033</xdr:rowOff>
    </xdr:to>
    <xdr:sp macro="" textlink="">
      <xdr:nvSpPr>
        <xdr:cNvPr id="252" name="円/楕円 251"/>
        <xdr:cNvSpPr/>
      </xdr:nvSpPr>
      <xdr:spPr>
        <a:xfrm>
          <a:off x="3746500" y="1560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89</xdr:row>
      <xdr:rowOff>118560</xdr:rowOff>
    </xdr:from>
    <xdr:ext cx="599010" cy="259045"/>
    <xdr:sp macro="" textlink="">
      <xdr:nvSpPr>
        <xdr:cNvPr id="253" name="テキスト ボックス 252"/>
        <xdr:cNvSpPr txBox="1"/>
      </xdr:nvSpPr>
      <xdr:spPr>
        <a:xfrm>
          <a:off x="3497794" y="153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106,918</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24664</xdr:rowOff>
    </xdr:from>
    <xdr:to>
      <xdr:col>4</xdr:col>
      <xdr:colOff>206375</xdr:colOff>
      <xdr:row>91</xdr:row>
      <xdr:rowOff>126264</xdr:rowOff>
    </xdr:to>
    <xdr:sp macro="" textlink="">
      <xdr:nvSpPr>
        <xdr:cNvPr id="254" name="円/楕円 253"/>
        <xdr:cNvSpPr/>
      </xdr:nvSpPr>
      <xdr:spPr>
        <a:xfrm>
          <a:off x="2857500" y="1562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89</xdr:row>
      <xdr:rowOff>142791</xdr:rowOff>
    </xdr:from>
    <xdr:ext cx="599010" cy="259045"/>
    <xdr:sp macro="" textlink="">
      <xdr:nvSpPr>
        <xdr:cNvPr id="255" name="テキスト ボックス 254"/>
        <xdr:cNvSpPr txBox="1"/>
      </xdr:nvSpPr>
      <xdr:spPr>
        <a:xfrm>
          <a:off x="2608794" y="1540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105,434</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157790</xdr:rowOff>
    </xdr:from>
    <xdr:to>
      <xdr:col>3</xdr:col>
      <xdr:colOff>3175</xdr:colOff>
      <xdr:row>92</xdr:row>
      <xdr:rowOff>87940</xdr:rowOff>
    </xdr:to>
    <xdr:sp macro="" textlink="">
      <xdr:nvSpPr>
        <xdr:cNvPr id="256" name="円/楕円 255"/>
        <xdr:cNvSpPr/>
      </xdr:nvSpPr>
      <xdr:spPr>
        <a:xfrm>
          <a:off x="1968500" y="157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90</xdr:row>
      <xdr:rowOff>104467</xdr:rowOff>
    </xdr:from>
    <xdr:ext cx="534377" cy="259045"/>
    <xdr:sp macro="" textlink="">
      <xdr:nvSpPr>
        <xdr:cNvPr id="257" name="テキスト ボックス 256"/>
        <xdr:cNvSpPr txBox="1"/>
      </xdr:nvSpPr>
      <xdr:spPr>
        <a:xfrm>
          <a:off x="1752111" y="1553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97,281</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38151</xdr:rowOff>
    </xdr:from>
    <xdr:to>
      <xdr:col>1</xdr:col>
      <xdr:colOff>485775</xdr:colOff>
      <xdr:row>92</xdr:row>
      <xdr:rowOff>139751</xdr:rowOff>
    </xdr:to>
    <xdr:sp macro="" textlink="">
      <xdr:nvSpPr>
        <xdr:cNvPr id="258" name="円/楕円 257"/>
        <xdr:cNvSpPr/>
      </xdr:nvSpPr>
      <xdr:spPr>
        <a:xfrm>
          <a:off x="1079500" y="1581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156278</xdr:rowOff>
    </xdr:from>
    <xdr:ext cx="534377" cy="259045"/>
    <xdr:sp macro="" textlink="">
      <xdr:nvSpPr>
        <xdr:cNvPr id="259" name="テキスト ボックス 258"/>
        <xdr:cNvSpPr txBox="1"/>
      </xdr:nvSpPr>
      <xdr:spPr>
        <a:xfrm>
          <a:off x="863111" y="155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151823</xdr:rowOff>
    </xdr:from>
    <xdr:to>
      <xdr:col>15</xdr:col>
      <xdr:colOff>180340</xdr:colOff>
      <xdr:row>38</xdr:row>
      <xdr:rowOff>61656</xdr:rowOff>
    </xdr:to>
    <xdr:cxnSp macro="">
      <xdr:nvCxnSpPr>
        <xdr:cNvPr id="285" name="直線コネクタ 284"/>
        <xdr:cNvCxnSpPr/>
      </xdr:nvCxnSpPr>
      <xdr:spPr>
        <a:xfrm flipV="1">
          <a:off x="10475595" y="5295323"/>
          <a:ext cx="1270" cy="128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65483</xdr:rowOff>
    </xdr:from>
    <xdr:ext cx="534377" cy="259045"/>
    <xdr:sp macro="" textlink="">
      <xdr:nvSpPr>
        <xdr:cNvPr id="286" name="補助費等最小値テキスト"/>
        <xdr:cNvSpPr txBox="1"/>
      </xdr:nvSpPr>
      <xdr:spPr>
        <a:xfrm>
          <a:off x="10528300" y="658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38</xdr:row>
      <xdr:rowOff>61656</xdr:rowOff>
    </xdr:from>
    <xdr:to>
      <xdr:col>15</xdr:col>
      <xdr:colOff>269875</xdr:colOff>
      <xdr:row>38</xdr:row>
      <xdr:rowOff>61656</xdr:rowOff>
    </xdr:to>
    <xdr:cxnSp macro="">
      <xdr:nvCxnSpPr>
        <xdr:cNvPr id="287" name="直線コネクタ 286"/>
        <xdr:cNvCxnSpPr/>
      </xdr:nvCxnSpPr>
      <xdr:spPr>
        <a:xfrm>
          <a:off x="10388600" y="6576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98500</xdr:rowOff>
    </xdr:from>
    <xdr:ext cx="599010" cy="259045"/>
    <xdr:sp macro="" textlink="">
      <xdr:nvSpPr>
        <xdr:cNvPr id="288" name="補助費等最大値テキスト"/>
        <xdr:cNvSpPr txBox="1"/>
      </xdr:nvSpPr>
      <xdr:spPr>
        <a:xfrm>
          <a:off x="10528300" y="507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151823</xdr:rowOff>
    </xdr:from>
    <xdr:to>
      <xdr:col>15</xdr:col>
      <xdr:colOff>269875</xdr:colOff>
      <xdr:row>30</xdr:row>
      <xdr:rowOff>151823</xdr:rowOff>
    </xdr:to>
    <xdr:cxnSp macro="">
      <xdr:nvCxnSpPr>
        <xdr:cNvPr id="289" name="直線コネクタ 288"/>
        <xdr:cNvCxnSpPr/>
      </xdr:nvCxnSpPr>
      <xdr:spPr>
        <a:xfrm>
          <a:off x="10388600" y="529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54106</xdr:rowOff>
    </xdr:from>
    <xdr:to>
      <xdr:col>15</xdr:col>
      <xdr:colOff>180975</xdr:colOff>
      <xdr:row>37</xdr:row>
      <xdr:rowOff>32572</xdr:rowOff>
    </xdr:to>
    <xdr:cxnSp macro="">
      <xdr:nvCxnSpPr>
        <xdr:cNvPr id="290" name="直線コネクタ 289"/>
        <xdr:cNvCxnSpPr/>
      </xdr:nvCxnSpPr>
      <xdr:spPr>
        <a:xfrm flipV="1">
          <a:off x="9639300" y="6054856"/>
          <a:ext cx="838200" cy="32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28119</xdr:rowOff>
    </xdr:from>
    <xdr:ext cx="534377" cy="259045"/>
    <xdr:sp macro="" textlink="">
      <xdr:nvSpPr>
        <xdr:cNvPr id="291" name="補助費等平均値テキスト"/>
        <xdr:cNvSpPr txBox="1"/>
      </xdr:nvSpPr>
      <xdr:spPr>
        <a:xfrm>
          <a:off x="10528300" y="620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49692</xdr:rowOff>
    </xdr:from>
    <xdr:to>
      <xdr:col>15</xdr:col>
      <xdr:colOff>231775</xdr:colOff>
      <xdr:row>36</xdr:row>
      <xdr:rowOff>151292</xdr:rowOff>
    </xdr:to>
    <xdr:sp macro="" textlink="">
      <xdr:nvSpPr>
        <xdr:cNvPr id="292" name="フローチャート : 判断 291"/>
        <xdr:cNvSpPr/>
      </xdr:nvSpPr>
      <xdr:spPr>
        <a:xfrm>
          <a:off x="104267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32572</xdr:rowOff>
    </xdr:from>
    <xdr:to>
      <xdr:col>14</xdr:col>
      <xdr:colOff>28575</xdr:colOff>
      <xdr:row>37</xdr:row>
      <xdr:rowOff>85548</xdr:rowOff>
    </xdr:to>
    <xdr:cxnSp macro="">
      <xdr:nvCxnSpPr>
        <xdr:cNvPr id="293" name="直線コネクタ 292"/>
        <xdr:cNvCxnSpPr/>
      </xdr:nvCxnSpPr>
      <xdr:spPr>
        <a:xfrm flipV="1">
          <a:off x="8750300" y="6376222"/>
          <a:ext cx="889000" cy="5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51540</xdr:rowOff>
    </xdr:from>
    <xdr:to>
      <xdr:col>14</xdr:col>
      <xdr:colOff>79375</xdr:colOff>
      <xdr:row>36</xdr:row>
      <xdr:rowOff>153140</xdr:rowOff>
    </xdr:to>
    <xdr:sp macro="" textlink="">
      <xdr:nvSpPr>
        <xdr:cNvPr id="294" name="フローチャート : 判断 293"/>
        <xdr:cNvSpPr/>
      </xdr:nvSpPr>
      <xdr:spPr>
        <a:xfrm>
          <a:off x="9588500" y="6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169667</xdr:rowOff>
    </xdr:from>
    <xdr:ext cx="534377" cy="259045"/>
    <xdr:sp macro="" textlink="">
      <xdr:nvSpPr>
        <xdr:cNvPr id="295" name="テキスト ボックス 294"/>
        <xdr:cNvSpPr txBox="1"/>
      </xdr:nvSpPr>
      <xdr:spPr>
        <a:xfrm>
          <a:off x="9372111" y="59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78,220</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85548</xdr:rowOff>
    </xdr:from>
    <xdr:to>
      <xdr:col>12</xdr:col>
      <xdr:colOff>511175</xdr:colOff>
      <xdr:row>37</xdr:row>
      <xdr:rowOff>100087</xdr:rowOff>
    </xdr:to>
    <xdr:cxnSp macro="">
      <xdr:nvCxnSpPr>
        <xdr:cNvPr id="296" name="直線コネクタ 295"/>
        <xdr:cNvCxnSpPr/>
      </xdr:nvCxnSpPr>
      <xdr:spPr>
        <a:xfrm flipV="1">
          <a:off x="7861300" y="6429198"/>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98044</xdr:rowOff>
    </xdr:from>
    <xdr:to>
      <xdr:col>12</xdr:col>
      <xdr:colOff>561975</xdr:colOff>
      <xdr:row>37</xdr:row>
      <xdr:rowOff>28194</xdr:rowOff>
    </xdr:to>
    <xdr:sp macro="" textlink="">
      <xdr:nvSpPr>
        <xdr:cNvPr id="297" name="フローチャート : 判断 296"/>
        <xdr:cNvSpPr/>
      </xdr:nvSpPr>
      <xdr:spPr>
        <a:xfrm>
          <a:off x="8699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44721</xdr:rowOff>
    </xdr:from>
    <xdr:ext cx="534377" cy="259045"/>
    <xdr:sp macro="" textlink="">
      <xdr:nvSpPr>
        <xdr:cNvPr id="298" name="テキスト ボックス 297"/>
        <xdr:cNvSpPr txBox="1"/>
      </xdr:nvSpPr>
      <xdr:spPr>
        <a:xfrm>
          <a:off x="8483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100087</xdr:rowOff>
    </xdr:from>
    <xdr:to>
      <xdr:col>11</xdr:col>
      <xdr:colOff>307975</xdr:colOff>
      <xdr:row>37</xdr:row>
      <xdr:rowOff>140497</xdr:rowOff>
    </xdr:to>
    <xdr:cxnSp macro="">
      <xdr:nvCxnSpPr>
        <xdr:cNvPr id="299" name="直線コネクタ 298"/>
        <xdr:cNvCxnSpPr/>
      </xdr:nvCxnSpPr>
      <xdr:spPr>
        <a:xfrm flipV="1">
          <a:off x="6972300" y="6443737"/>
          <a:ext cx="889000" cy="4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110388</xdr:rowOff>
    </xdr:from>
    <xdr:to>
      <xdr:col>11</xdr:col>
      <xdr:colOff>358775</xdr:colOff>
      <xdr:row>37</xdr:row>
      <xdr:rowOff>40538</xdr:rowOff>
    </xdr:to>
    <xdr:sp macro="" textlink="">
      <xdr:nvSpPr>
        <xdr:cNvPr id="300" name="フローチャート : 判断 299"/>
        <xdr:cNvSpPr/>
      </xdr:nvSpPr>
      <xdr:spPr>
        <a:xfrm>
          <a:off x="7810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57065</xdr:rowOff>
    </xdr:from>
    <xdr:ext cx="534377" cy="259045"/>
    <xdr:sp macro="" textlink="">
      <xdr:nvSpPr>
        <xdr:cNvPr id="301" name="テキスト ボックス 300"/>
        <xdr:cNvSpPr txBox="1"/>
      </xdr:nvSpPr>
      <xdr:spPr>
        <a:xfrm>
          <a:off x="7594111" y="605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143411</xdr:rowOff>
    </xdr:from>
    <xdr:to>
      <xdr:col>10</xdr:col>
      <xdr:colOff>155575</xdr:colOff>
      <xdr:row>37</xdr:row>
      <xdr:rowOff>73561</xdr:rowOff>
    </xdr:to>
    <xdr:sp macro="" textlink="">
      <xdr:nvSpPr>
        <xdr:cNvPr id="302" name="フローチャート : 判断 301"/>
        <xdr:cNvSpPr/>
      </xdr:nvSpPr>
      <xdr:spPr>
        <a:xfrm>
          <a:off x="6921500" y="631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90088</xdr:rowOff>
    </xdr:from>
    <xdr:ext cx="534377" cy="259045"/>
    <xdr:sp macro="" textlink="">
      <xdr:nvSpPr>
        <xdr:cNvPr id="303" name="テキスト ボックス 302"/>
        <xdr:cNvSpPr txBox="1"/>
      </xdr:nvSpPr>
      <xdr:spPr>
        <a:xfrm>
          <a:off x="6705111" y="60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3306</xdr:rowOff>
    </xdr:from>
    <xdr:to>
      <xdr:col>15</xdr:col>
      <xdr:colOff>231775</xdr:colOff>
      <xdr:row>35</xdr:row>
      <xdr:rowOff>104906</xdr:rowOff>
    </xdr:to>
    <xdr:sp macro="" textlink="">
      <xdr:nvSpPr>
        <xdr:cNvPr id="309" name="円/楕円 308"/>
        <xdr:cNvSpPr/>
      </xdr:nvSpPr>
      <xdr:spPr>
        <a:xfrm>
          <a:off x="10426700" y="60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26183</xdr:rowOff>
    </xdr:from>
    <xdr:ext cx="599010" cy="259045"/>
    <xdr:sp macro="" textlink="">
      <xdr:nvSpPr>
        <xdr:cNvPr id="310" name="補助費等該当値テキスト"/>
        <xdr:cNvSpPr txBox="1"/>
      </xdr:nvSpPr>
      <xdr:spPr>
        <a:xfrm>
          <a:off x="10528300" y="585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111,855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153222</xdr:rowOff>
    </xdr:from>
    <xdr:to>
      <xdr:col>14</xdr:col>
      <xdr:colOff>79375</xdr:colOff>
      <xdr:row>37</xdr:row>
      <xdr:rowOff>83372</xdr:rowOff>
    </xdr:to>
    <xdr:sp macro="" textlink="">
      <xdr:nvSpPr>
        <xdr:cNvPr id="311" name="円/楕円 310"/>
        <xdr:cNvSpPr/>
      </xdr:nvSpPr>
      <xdr:spPr>
        <a:xfrm>
          <a:off x="9588500" y="632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74499</xdr:rowOff>
    </xdr:from>
    <xdr:ext cx="534377" cy="259045"/>
    <xdr:sp macro="" textlink="">
      <xdr:nvSpPr>
        <xdr:cNvPr id="312" name="テキスト ボックス 311"/>
        <xdr:cNvSpPr txBox="1"/>
      </xdr:nvSpPr>
      <xdr:spPr>
        <a:xfrm>
          <a:off x="9372111" y="641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62,652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34748</xdr:rowOff>
    </xdr:from>
    <xdr:to>
      <xdr:col>12</xdr:col>
      <xdr:colOff>561975</xdr:colOff>
      <xdr:row>37</xdr:row>
      <xdr:rowOff>136348</xdr:rowOff>
    </xdr:to>
    <xdr:sp macro="" textlink="">
      <xdr:nvSpPr>
        <xdr:cNvPr id="313" name="円/楕円 312"/>
        <xdr:cNvSpPr/>
      </xdr:nvSpPr>
      <xdr:spPr>
        <a:xfrm>
          <a:off x="8699500" y="63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127475</xdr:rowOff>
    </xdr:from>
    <xdr:ext cx="534377" cy="259045"/>
    <xdr:sp macro="" textlink="">
      <xdr:nvSpPr>
        <xdr:cNvPr id="314" name="テキスト ボックス 313"/>
        <xdr:cNvSpPr txBox="1"/>
      </xdr:nvSpPr>
      <xdr:spPr>
        <a:xfrm>
          <a:off x="8483111" y="647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54,541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49287</xdr:rowOff>
    </xdr:from>
    <xdr:to>
      <xdr:col>11</xdr:col>
      <xdr:colOff>358775</xdr:colOff>
      <xdr:row>37</xdr:row>
      <xdr:rowOff>150887</xdr:rowOff>
    </xdr:to>
    <xdr:sp macro="" textlink="">
      <xdr:nvSpPr>
        <xdr:cNvPr id="315" name="円/楕円 314"/>
        <xdr:cNvSpPr/>
      </xdr:nvSpPr>
      <xdr:spPr>
        <a:xfrm>
          <a:off x="7810500" y="639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142014</xdr:rowOff>
    </xdr:from>
    <xdr:ext cx="534377" cy="259045"/>
    <xdr:sp macro="" textlink="">
      <xdr:nvSpPr>
        <xdr:cNvPr id="316" name="テキスト ボックス 315"/>
        <xdr:cNvSpPr txBox="1"/>
      </xdr:nvSpPr>
      <xdr:spPr>
        <a:xfrm>
          <a:off x="7594111" y="648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52,315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89697</xdr:rowOff>
    </xdr:from>
    <xdr:to>
      <xdr:col>10</xdr:col>
      <xdr:colOff>155575</xdr:colOff>
      <xdr:row>38</xdr:row>
      <xdr:rowOff>19847</xdr:rowOff>
    </xdr:to>
    <xdr:sp macro="" textlink="">
      <xdr:nvSpPr>
        <xdr:cNvPr id="317" name="円/楕円 316"/>
        <xdr:cNvSpPr/>
      </xdr:nvSpPr>
      <xdr:spPr>
        <a:xfrm>
          <a:off x="6921500" y="643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10974</xdr:rowOff>
    </xdr:from>
    <xdr:ext cx="534377" cy="259045"/>
    <xdr:sp macro="" textlink="">
      <xdr:nvSpPr>
        <xdr:cNvPr id="318" name="テキスト ボックス 317"/>
        <xdr:cNvSpPr txBox="1"/>
      </xdr:nvSpPr>
      <xdr:spPr>
        <a:xfrm>
          <a:off x="6705111" y="652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42" name="直線コネクタ 341"/>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43" name="普通建設事業費最小値テキスト"/>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44" name="直線コネクタ 343"/>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45" name="普通建設事業費最大値テキスト"/>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6" name="直線コネクタ 345"/>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37716</xdr:rowOff>
    </xdr:from>
    <xdr:to>
      <xdr:col>15</xdr:col>
      <xdr:colOff>180975</xdr:colOff>
      <xdr:row>58</xdr:row>
      <xdr:rowOff>42551</xdr:rowOff>
    </xdr:to>
    <xdr:cxnSp macro="">
      <xdr:nvCxnSpPr>
        <xdr:cNvPr id="347" name="直線コネクタ 346"/>
        <xdr:cNvCxnSpPr/>
      </xdr:nvCxnSpPr>
      <xdr:spPr>
        <a:xfrm>
          <a:off x="9639300" y="9981816"/>
          <a:ext cx="838200" cy="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163594</xdr:rowOff>
    </xdr:from>
    <xdr:ext cx="534377" cy="259045"/>
    <xdr:sp macro="" textlink="">
      <xdr:nvSpPr>
        <xdr:cNvPr id="348" name="普通建設事業費平均値テキスト"/>
        <xdr:cNvSpPr txBox="1"/>
      </xdr:nvSpPr>
      <xdr:spPr>
        <a:xfrm>
          <a:off x="10528300" y="9936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9" name="フローチャート : 判断 348"/>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90780</xdr:rowOff>
    </xdr:from>
    <xdr:to>
      <xdr:col>14</xdr:col>
      <xdr:colOff>28575</xdr:colOff>
      <xdr:row>58</xdr:row>
      <xdr:rowOff>37716</xdr:rowOff>
    </xdr:to>
    <xdr:cxnSp macro="">
      <xdr:nvCxnSpPr>
        <xdr:cNvPr id="350" name="直線コネクタ 349"/>
        <xdr:cNvCxnSpPr/>
      </xdr:nvCxnSpPr>
      <xdr:spPr>
        <a:xfrm>
          <a:off x="8750300" y="9863430"/>
          <a:ext cx="889000" cy="118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134445</xdr:rowOff>
    </xdr:from>
    <xdr:to>
      <xdr:col>14</xdr:col>
      <xdr:colOff>79375</xdr:colOff>
      <xdr:row>58</xdr:row>
      <xdr:rowOff>64595</xdr:rowOff>
    </xdr:to>
    <xdr:sp macro="" textlink="">
      <xdr:nvSpPr>
        <xdr:cNvPr id="351" name="フローチャート : 判断 350"/>
        <xdr:cNvSpPr/>
      </xdr:nvSpPr>
      <xdr:spPr>
        <a:xfrm>
          <a:off x="9588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81122</xdr:rowOff>
    </xdr:from>
    <xdr:ext cx="599010" cy="259045"/>
    <xdr:sp macro="" textlink="">
      <xdr:nvSpPr>
        <xdr:cNvPr id="352" name="テキスト ボックス 351"/>
        <xdr:cNvSpPr txBox="1"/>
      </xdr:nvSpPr>
      <xdr:spPr>
        <a:xfrm>
          <a:off x="9339794" y="968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106,092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90035</xdr:rowOff>
    </xdr:from>
    <xdr:to>
      <xdr:col>12</xdr:col>
      <xdr:colOff>511175</xdr:colOff>
      <xdr:row>57</xdr:row>
      <xdr:rowOff>90780</xdr:rowOff>
    </xdr:to>
    <xdr:cxnSp macro="">
      <xdr:nvCxnSpPr>
        <xdr:cNvPr id="353" name="直線コネクタ 352"/>
        <xdr:cNvCxnSpPr/>
      </xdr:nvCxnSpPr>
      <xdr:spPr>
        <a:xfrm>
          <a:off x="7861300" y="9862685"/>
          <a:ext cx="8890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54" name="フローチャート : 判断 353"/>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82877</xdr:rowOff>
    </xdr:from>
    <xdr:ext cx="534377" cy="259045"/>
    <xdr:sp macro="" textlink="">
      <xdr:nvSpPr>
        <xdr:cNvPr id="355" name="テキスト ボックス 354"/>
        <xdr:cNvSpPr txBox="1"/>
      </xdr:nvSpPr>
      <xdr:spPr>
        <a:xfrm>
          <a:off x="8483111" y="1002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45906</xdr:rowOff>
    </xdr:from>
    <xdr:to>
      <xdr:col>11</xdr:col>
      <xdr:colOff>307975</xdr:colOff>
      <xdr:row>57</xdr:row>
      <xdr:rowOff>90035</xdr:rowOff>
    </xdr:to>
    <xdr:cxnSp macro="">
      <xdr:nvCxnSpPr>
        <xdr:cNvPr id="356" name="直線コネクタ 355"/>
        <xdr:cNvCxnSpPr/>
      </xdr:nvCxnSpPr>
      <xdr:spPr>
        <a:xfrm>
          <a:off x="6972300" y="9818556"/>
          <a:ext cx="889000" cy="4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7" name="フローチャート : 判断 356"/>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100192</xdr:rowOff>
    </xdr:from>
    <xdr:ext cx="534377" cy="259045"/>
    <xdr:sp macro="" textlink="">
      <xdr:nvSpPr>
        <xdr:cNvPr id="358" name="テキスト ボックス 357"/>
        <xdr:cNvSpPr txBox="1"/>
      </xdr:nvSpPr>
      <xdr:spPr>
        <a:xfrm>
          <a:off x="7594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9" name="フローチャート : 判断 358"/>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131152</xdr:rowOff>
    </xdr:from>
    <xdr:ext cx="534377" cy="259045"/>
    <xdr:sp macro="" textlink="">
      <xdr:nvSpPr>
        <xdr:cNvPr id="360" name="テキスト ボックス 359"/>
        <xdr:cNvSpPr txBox="1"/>
      </xdr:nvSpPr>
      <xdr:spPr>
        <a:xfrm>
          <a:off x="6705111" y="100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163201</xdr:rowOff>
    </xdr:from>
    <xdr:to>
      <xdr:col>15</xdr:col>
      <xdr:colOff>231775</xdr:colOff>
      <xdr:row>58</xdr:row>
      <xdr:rowOff>93351</xdr:rowOff>
    </xdr:to>
    <xdr:sp macro="" textlink="">
      <xdr:nvSpPr>
        <xdr:cNvPr id="366" name="円/楕円 365"/>
        <xdr:cNvSpPr/>
      </xdr:nvSpPr>
      <xdr:spPr>
        <a:xfrm>
          <a:off x="10426700" y="993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14628</xdr:rowOff>
    </xdr:from>
    <xdr:ext cx="534377" cy="259045"/>
    <xdr:sp macro="" textlink="">
      <xdr:nvSpPr>
        <xdr:cNvPr id="367" name="普通建設事業費該当値テキスト"/>
        <xdr:cNvSpPr txBox="1"/>
      </xdr:nvSpPr>
      <xdr:spPr>
        <a:xfrm>
          <a:off x="10528300" y="978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90,997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158366</xdr:rowOff>
    </xdr:from>
    <xdr:to>
      <xdr:col>14</xdr:col>
      <xdr:colOff>79375</xdr:colOff>
      <xdr:row>58</xdr:row>
      <xdr:rowOff>88516</xdr:rowOff>
    </xdr:to>
    <xdr:sp macro="" textlink="">
      <xdr:nvSpPr>
        <xdr:cNvPr id="368" name="円/楕円 367"/>
        <xdr:cNvSpPr/>
      </xdr:nvSpPr>
      <xdr:spPr>
        <a:xfrm>
          <a:off x="9588500" y="993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79643</xdr:rowOff>
    </xdr:from>
    <xdr:ext cx="534377" cy="259045"/>
    <xdr:sp macro="" textlink="">
      <xdr:nvSpPr>
        <xdr:cNvPr id="369" name="テキスト ボックス 368"/>
        <xdr:cNvSpPr txBox="1"/>
      </xdr:nvSpPr>
      <xdr:spPr>
        <a:xfrm>
          <a:off x="9372111" y="1002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93,535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39980</xdr:rowOff>
    </xdr:from>
    <xdr:to>
      <xdr:col>12</xdr:col>
      <xdr:colOff>561975</xdr:colOff>
      <xdr:row>57</xdr:row>
      <xdr:rowOff>141580</xdr:rowOff>
    </xdr:to>
    <xdr:sp macro="" textlink="">
      <xdr:nvSpPr>
        <xdr:cNvPr id="370" name="円/楕円 369"/>
        <xdr:cNvSpPr/>
      </xdr:nvSpPr>
      <xdr:spPr>
        <a:xfrm>
          <a:off x="8699500" y="98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158107</xdr:rowOff>
    </xdr:from>
    <xdr:ext cx="599010" cy="259045"/>
    <xdr:sp macro="" textlink="">
      <xdr:nvSpPr>
        <xdr:cNvPr id="371" name="テキスト ボックス 370"/>
        <xdr:cNvSpPr txBox="1"/>
      </xdr:nvSpPr>
      <xdr:spPr>
        <a:xfrm>
          <a:off x="8450794" y="958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155,680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39235</xdr:rowOff>
    </xdr:from>
    <xdr:to>
      <xdr:col>11</xdr:col>
      <xdr:colOff>358775</xdr:colOff>
      <xdr:row>57</xdr:row>
      <xdr:rowOff>140835</xdr:rowOff>
    </xdr:to>
    <xdr:sp macro="" textlink="">
      <xdr:nvSpPr>
        <xdr:cNvPr id="372" name="円/楕円 371"/>
        <xdr:cNvSpPr/>
      </xdr:nvSpPr>
      <xdr:spPr>
        <a:xfrm>
          <a:off x="7810500" y="9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157362</xdr:rowOff>
    </xdr:from>
    <xdr:ext cx="599010" cy="259045"/>
    <xdr:sp macro="" textlink="">
      <xdr:nvSpPr>
        <xdr:cNvPr id="373" name="テキスト ボックス 372"/>
        <xdr:cNvSpPr txBox="1"/>
      </xdr:nvSpPr>
      <xdr:spPr>
        <a:xfrm>
          <a:off x="7561794" y="958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156,071</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166556</xdr:rowOff>
    </xdr:from>
    <xdr:to>
      <xdr:col>10</xdr:col>
      <xdr:colOff>155575</xdr:colOff>
      <xdr:row>57</xdr:row>
      <xdr:rowOff>96706</xdr:rowOff>
    </xdr:to>
    <xdr:sp macro="" textlink="">
      <xdr:nvSpPr>
        <xdr:cNvPr id="374" name="円/楕円 373"/>
        <xdr:cNvSpPr/>
      </xdr:nvSpPr>
      <xdr:spPr>
        <a:xfrm>
          <a:off x="6921500" y="97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113233</xdr:rowOff>
    </xdr:from>
    <xdr:ext cx="599010" cy="259045"/>
    <xdr:sp macro="" textlink="">
      <xdr:nvSpPr>
        <xdr:cNvPr id="375" name="テキスト ボックス 374"/>
        <xdr:cNvSpPr txBox="1"/>
      </xdr:nvSpPr>
      <xdr:spPr>
        <a:xfrm>
          <a:off x="6672794" y="954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179,236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6" name="直線コネクタ 385"/>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7" name="テキスト ボックス 386"/>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90" name="直線コネクタ 389"/>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91" name="テキスト ボックス 390"/>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95" name="直線コネクタ 394"/>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6"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7" name="直線コネクタ 396"/>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8" name="普通建設事業費 （ うち新規整備　）最大値テキスト"/>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9" name="直線コネクタ 398"/>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39847</xdr:rowOff>
    </xdr:from>
    <xdr:to>
      <xdr:col>15</xdr:col>
      <xdr:colOff>180975</xdr:colOff>
      <xdr:row>77</xdr:row>
      <xdr:rowOff>159085</xdr:rowOff>
    </xdr:to>
    <xdr:cxnSp macro="">
      <xdr:nvCxnSpPr>
        <xdr:cNvPr id="400" name="直線コネクタ 399"/>
        <xdr:cNvCxnSpPr/>
      </xdr:nvCxnSpPr>
      <xdr:spPr>
        <a:xfrm>
          <a:off x="9639300" y="13070047"/>
          <a:ext cx="838200" cy="29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38688</xdr:rowOff>
    </xdr:from>
    <xdr:ext cx="534377" cy="259045"/>
    <xdr:sp macro="" textlink="">
      <xdr:nvSpPr>
        <xdr:cNvPr id="401" name="普通建設事業費 （ うち新規整備　）平均値テキスト"/>
        <xdr:cNvSpPr txBox="1"/>
      </xdr:nvSpPr>
      <xdr:spPr>
        <a:xfrm>
          <a:off x="10528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402" name="フローチャート : 判断 401"/>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939</xdr:rowOff>
    </xdr:from>
    <xdr:to>
      <xdr:col>14</xdr:col>
      <xdr:colOff>28575</xdr:colOff>
      <xdr:row>76</xdr:row>
      <xdr:rowOff>39847</xdr:rowOff>
    </xdr:to>
    <xdr:cxnSp macro="">
      <xdr:nvCxnSpPr>
        <xdr:cNvPr id="403" name="直線コネクタ 402"/>
        <xdr:cNvCxnSpPr/>
      </xdr:nvCxnSpPr>
      <xdr:spPr>
        <a:xfrm>
          <a:off x="8750300" y="13031139"/>
          <a:ext cx="889000" cy="3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141461</xdr:rowOff>
    </xdr:from>
    <xdr:to>
      <xdr:col>14</xdr:col>
      <xdr:colOff>79375</xdr:colOff>
      <xdr:row>76</xdr:row>
      <xdr:rowOff>71611</xdr:rowOff>
    </xdr:to>
    <xdr:sp macro="" textlink="">
      <xdr:nvSpPr>
        <xdr:cNvPr id="404" name="フローチャート : 判断 403"/>
        <xdr:cNvSpPr/>
      </xdr:nvSpPr>
      <xdr:spPr>
        <a:xfrm>
          <a:off x="9588500" y="1300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88138</xdr:rowOff>
    </xdr:from>
    <xdr:ext cx="534377" cy="259045"/>
    <xdr:sp macro="" textlink="">
      <xdr:nvSpPr>
        <xdr:cNvPr id="405" name="テキスト ボックス 404"/>
        <xdr:cNvSpPr txBox="1"/>
      </xdr:nvSpPr>
      <xdr:spPr>
        <a:xfrm>
          <a:off x="9372111" y="1277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60,803</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6" name="フローチャート : 判断 405"/>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20246</xdr:rowOff>
    </xdr:from>
    <xdr:ext cx="534377" cy="259045"/>
    <xdr:sp macro="" textlink="">
      <xdr:nvSpPr>
        <xdr:cNvPr id="407" name="テキスト ボックス 406"/>
        <xdr:cNvSpPr txBox="1"/>
      </xdr:nvSpPr>
      <xdr:spPr>
        <a:xfrm>
          <a:off x="8483111" y="132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108285</xdr:rowOff>
    </xdr:from>
    <xdr:to>
      <xdr:col>15</xdr:col>
      <xdr:colOff>231775</xdr:colOff>
      <xdr:row>78</xdr:row>
      <xdr:rowOff>38435</xdr:rowOff>
    </xdr:to>
    <xdr:sp macro="" textlink="">
      <xdr:nvSpPr>
        <xdr:cNvPr id="413" name="円/楕円 412"/>
        <xdr:cNvSpPr/>
      </xdr:nvSpPr>
      <xdr:spPr>
        <a:xfrm>
          <a:off x="10426700" y="1330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23212</xdr:rowOff>
    </xdr:from>
    <xdr:ext cx="469744" cy="259045"/>
    <xdr:sp macro="" textlink="">
      <xdr:nvSpPr>
        <xdr:cNvPr id="414" name="普通建設事業費 （ うち新規整備　）該当値テキスト"/>
        <xdr:cNvSpPr txBox="1"/>
      </xdr:nvSpPr>
      <xdr:spPr>
        <a:xfrm>
          <a:off x="10528300" y="1322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6,608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160497</xdr:rowOff>
    </xdr:from>
    <xdr:to>
      <xdr:col>14</xdr:col>
      <xdr:colOff>79375</xdr:colOff>
      <xdr:row>76</xdr:row>
      <xdr:rowOff>90647</xdr:rowOff>
    </xdr:to>
    <xdr:sp macro="" textlink="">
      <xdr:nvSpPr>
        <xdr:cNvPr id="415" name="円/楕円 414"/>
        <xdr:cNvSpPr/>
      </xdr:nvSpPr>
      <xdr:spPr>
        <a:xfrm>
          <a:off x="9588500" y="1301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81774</xdr:rowOff>
    </xdr:from>
    <xdr:ext cx="534377" cy="259045"/>
    <xdr:sp macro="" textlink="">
      <xdr:nvSpPr>
        <xdr:cNvPr id="416" name="テキスト ボックス 415"/>
        <xdr:cNvSpPr txBox="1"/>
      </xdr:nvSpPr>
      <xdr:spPr>
        <a:xfrm>
          <a:off x="9372111" y="131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57,472</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121589</xdr:rowOff>
    </xdr:from>
    <xdr:to>
      <xdr:col>12</xdr:col>
      <xdr:colOff>561975</xdr:colOff>
      <xdr:row>76</xdr:row>
      <xdr:rowOff>51739</xdr:rowOff>
    </xdr:to>
    <xdr:sp macro="" textlink="">
      <xdr:nvSpPr>
        <xdr:cNvPr id="417" name="円/楕円 416"/>
        <xdr:cNvSpPr/>
      </xdr:nvSpPr>
      <xdr:spPr>
        <a:xfrm>
          <a:off x="8699500" y="1298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68266</xdr:rowOff>
    </xdr:from>
    <xdr:ext cx="534377" cy="259045"/>
    <xdr:sp macro="" textlink="">
      <xdr:nvSpPr>
        <xdr:cNvPr id="418" name="テキスト ボックス 417"/>
        <xdr:cNvSpPr txBox="1"/>
      </xdr:nvSpPr>
      <xdr:spPr>
        <a:xfrm>
          <a:off x="8483111" y="127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64,280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9" name="直線コネクタ 42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0" name="テキスト ボックス 42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1" name="直線コネクタ 43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2" name="テキスト ボックス 43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3" name="直線コネクタ 43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4" name="テキスト ボックス 43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5" name="直線コネクタ 43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6" name="テキスト ボックス 43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8" name="テキスト ボックス 43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40" name="直線コネクタ 439"/>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1"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2" name="直線コネクタ 441"/>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43" name="普通建設事業費 （ うち更新整備　）最大値テキスト"/>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44" name="直線コネクタ 443"/>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865</xdr:rowOff>
    </xdr:from>
    <xdr:to>
      <xdr:col>15</xdr:col>
      <xdr:colOff>180975</xdr:colOff>
      <xdr:row>98</xdr:row>
      <xdr:rowOff>93929</xdr:rowOff>
    </xdr:to>
    <xdr:cxnSp macro="">
      <xdr:nvCxnSpPr>
        <xdr:cNvPr id="445" name="直線コネクタ 444"/>
        <xdr:cNvCxnSpPr/>
      </xdr:nvCxnSpPr>
      <xdr:spPr>
        <a:xfrm flipV="1">
          <a:off x="9639300" y="16802965"/>
          <a:ext cx="838200" cy="9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135521</xdr:rowOff>
    </xdr:from>
    <xdr:ext cx="534377" cy="259045"/>
    <xdr:sp macro="" textlink="">
      <xdr:nvSpPr>
        <xdr:cNvPr id="446" name="普通建設事業費 （ うち更新整備　）平均値テキスト"/>
        <xdr:cNvSpPr txBox="1"/>
      </xdr:nvSpPr>
      <xdr:spPr>
        <a:xfrm>
          <a:off x="10528300" y="16766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7" name="フローチャート : 判断 446"/>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124710</xdr:rowOff>
    </xdr:from>
    <xdr:to>
      <xdr:col>14</xdr:col>
      <xdr:colOff>28575</xdr:colOff>
      <xdr:row>98</xdr:row>
      <xdr:rowOff>93929</xdr:rowOff>
    </xdr:to>
    <xdr:cxnSp macro="">
      <xdr:nvCxnSpPr>
        <xdr:cNvPr id="448" name="直線コネクタ 447"/>
        <xdr:cNvCxnSpPr/>
      </xdr:nvCxnSpPr>
      <xdr:spPr>
        <a:xfrm>
          <a:off x="8750300" y="16755360"/>
          <a:ext cx="889000" cy="14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14723</xdr:rowOff>
    </xdr:from>
    <xdr:to>
      <xdr:col>14</xdr:col>
      <xdr:colOff>79375</xdr:colOff>
      <xdr:row>98</xdr:row>
      <xdr:rowOff>116323</xdr:rowOff>
    </xdr:to>
    <xdr:sp macro="" textlink="">
      <xdr:nvSpPr>
        <xdr:cNvPr id="449" name="フローチャート : 判断 448"/>
        <xdr:cNvSpPr/>
      </xdr:nvSpPr>
      <xdr:spPr>
        <a:xfrm>
          <a:off x="9588500" y="1681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132850</xdr:rowOff>
    </xdr:from>
    <xdr:ext cx="534377" cy="259045"/>
    <xdr:sp macro="" textlink="">
      <xdr:nvSpPr>
        <xdr:cNvPr id="450" name="テキスト ボックス 449"/>
        <xdr:cNvSpPr txBox="1"/>
      </xdr:nvSpPr>
      <xdr:spPr>
        <a:xfrm>
          <a:off x="9372111" y="1659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32,448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51" name="フローチャート : 判断 450"/>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88870</xdr:rowOff>
    </xdr:from>
    <xdr:ext cx="534377" cy="259045"/>
    <xdr:sp macro="" textlink="">
      <xdr:nvSpPr>
        <xdr:cNvPr id="452" name="テキスト ボックス 451"/>
        <xdr:cNvSpPr txBox="1"/>
      </xdr:nvSpPr>
      <xdr:spPr>
        <a:xfrm>
          <a:off x="8483111" y="168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121515</xdr:rowOff>
    </xdr:from>
    <xdr:to>
      <xdr:col>15</xdr:col>
      <xdr:colOff>231775</xdr:colOff>
      <xdr:row>98</xdr:row>
      <xdr:rowOff>51665</xdr:rowOff>
    </xdr:to>
    <xdr:sp macro="" textlink="">
      <xdr:nvSpPr>
        <xdr:cNvPr id="458" name="円/楕円 457"/>
        <xdr:cNvSpPr/>
      </xdr:nvSpPr>
      <xdr:spPr>
        <a:xfrm>
          <a:off x="10426700" y="1675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144392</xdr:rowOff>
    </xdr:from>
    <xdr:ext cx="534377" cy="259045"/>
    <xdr:sp macro="" textlink="">
      <xdr:nvSpPr>
        <xdr:cNvPr id="459" name="普通建設事業費 （ うち更新整備　）該当値テキスト"/>
        <xdr:cNvSpPr txBox="1"/>
      </xdr:nvSpPr>
      <xdr:spPr>
        <a:xfrm>
          <a:off x="10528300" y="1660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60,733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43129</xdr:rowOff>
    </xdr:from>
    <xdr:to>
      <xdr:col>14</xdr:col>
      <xdr:colOff>79375</xdr:colOff>
      <xdr:row>98</xdr:row>
      <xdr:rowOff>144729</xdr:rowOff>
    </xdr:to>
    <xdr:sp macro="" textlink="">
      <xdr:nvSpPr>
        <xdr:cNvPr id="460" name="円/楕円 459"/>
        <xdr:cNvSpPr/>
      </xdr:nvSpPr>
      <xdr:spPr>
        <a:xfrm>
          <a:off x="9588500" y="1684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135856</xdr:rowOff>
    </xdr:from>
    <xdr:ext cx="534377" cy="259045"/>
    <xdr:sp macro="" textlink="">
      <xdr:nvSpPr>
        <xdr:cNvPr id="461" name="テキスト ボックス 460"/>
        <xdr:cNvSpPr txBox="1"/>
      </xdr:nvSpPr>
      <xdr:spPr>
        <a:xfrm>
          <a:off x="9372111" y="1693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20,022</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73910</xdr:rowOff>
    </xdr:from>
    <xdr:to>
      <xdr:col>12</xdr:col>
      <xdr:colOff>561975</xdr:colOff>
      <xdr:row>98</xdr:row>
      <xdr:rowOff>4060</xdr:rowOff>
    </xdr:to>
    <xdr:sp macro="" textlink="">
      <xdr:nvSpPr>
        <xdr:cNvPr id="462" name="円/楕円 461"/>
        <xdr:cNvSpPr/>
      </xdr:nvSpPr>
      <xdr:spPr>
        <a:xfrm>
          <a:off x="8699500" y="167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20587</xdr:rowOff>
    </xdr:from>
    <xdr:ext cx="534377" cy="259045"/>
    <xdr:sp macro="" textlink="">
      <xdr:nvSpPr>
        <xdr:cNvPr id="463" name="テキスト ボックス 462"/>
        <xdr:cNvSpPr txBox="1"/>
      </xdr:nvSpPr>
      <xdr:spPr>
        <a:xfrm>
          <a:off x="8483111" y="1647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81,557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4" name="直線コネクタ 47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5" name="テキスト ボックス 47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6" name="直線コネクタ 47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7" name="テキスト ボックス 47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8" name="直線コネクタ 47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9" name="テキスト ボックス 47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0" name="直線コネクタ 47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1" name="テキスト ボックス 48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2" name="直線コネクタ 48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3" name="テキスト ボックス 48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4" name="直線コネクタ 48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5" name="テキスト ボックス 48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7" name="直線コネクタ 486"/>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9" name="直線コネクタ 48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90" name="災害復旧事業費最大値テキスト"/>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91" name="直線コネクタ 490"/>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29</xdr:row>
      <xdr:rowOff>135375</xdr:rowOff>
    </xdr:from>
    <xdr:to>
      <xdr:col>23</xdr:col>
      <xdr:colOff>517525</xdr:colOff>
      <xdr:row>38</xdr:row>
      <xdr:rowOff>146634</xdr:rowOff>
    </xdr:to>
    <xdr:cxnSp macro="">
      <xdr:nvCxnSpPr>
        <xdr:cNvPr id="492" name="直線コネクタ 491"/>
        <xdr:cNvCxnSpPr/>
      </xdr:nvCxnSpPr>
      <xdr:spPr>
        <a:xfrm flipV="1">
          <a:off x="15481300" y="5107425"/>
          <a:ext cx="838200" cy="155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80815</xdr:rowOff>
    </xdr:from>
    <xdr:ext cx="469744" cy="259045"/>
    <xdr:sp macro="" textlink="">
      <xdr:nvSpPr>
        <xdr:cNvPr id="493" name="災害復旧事業費平均値テキスト"/>
        <xdr:cNvSpPr txBox="1"/>
      </xdr:nvSpPr>
      <xdr:spPr>
        <a:xfrm>
          <a:off x="16370300" y="6595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94" name="フローチャート : 判断 493"/>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146634</xdr:rowOff>
    </xdr:from>
    <xdr:to>
      <xdr:col>22</xdr:col>
      <xdr:colOff>365125</xdr:colOff>
      <xdr:row>39</xdr:row>
      <xdr:rowOff>44450</xdr:rowOff>
    </xdr:to>
    <xdr:cxnSp macro="">
      <xdr:nvCxnSpPr>
        <xdr:cNvPr id="495" name="直線コネクタ 494"/>
        <xdr:cNvCxnSpPr/>
      </xdr:nvCxnSpPr>
      <xdr:spPr>
        <a:xfrm flipV="1">
          <a:off x="14592300" y="6661734"/>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21901</xdr:rowOff>
    </xdr:from>
    <xdr:to>
      <xdr:col>22</xdr:col>
      <xdr:colOff>415925</xdr:colOff>
      <xdr:row>38</xdr:row>
      <xdr:rowOff>123501</xdr:rowOff>
    </xdr:to>
    <xdr:sp macro="" textlink="">
      <xdr:nvSpPr>
        <xdr:cNvPr id="496" name="フローチャート : 判断 495"/>
        <xdr:cNvSpPr/>
      </xdr:nvSpPr>
      <xdr:spPr>
        <a:xfrm>
          <a:off x="15430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140028</xdr:rowOff>
    </xdr:from>
    <xdr:ext cx="469744" cy="259045"/>
    <xdr:sp macro="" textlink="">
      <xdr:nvSpPr>
        <xdr:cNvPr id="497" name="テキスト ボックス 496"/>
        <xdr:cNvSpPr txBox="1"/>
      </xdr:nvSpPr>
      <xdr:spPr>
        <a:xfrm>
          <a:off x="15246427"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498" name="直線コネクタ 497"/>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9" name="フローチャート : 判断 498"/>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500" name="テキスト ボックス 499"/>
        <xdr:cNvSpPr txBox="1"/>
      </xdr:nvSpPr>
      <xdr:spPr>
        <a:xfrm>
          <a:off x="14357427"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30638</xdr:rowOff>
    </xdr:from>
    <xdr:to>
      <xdr:col>19</xdr:col>
      <xdr:colOff>644525</xdr:colOff>
      <xdr:row>39</xdr:row>
      <xdr:rowOff>44450</xdr:rowOff>
    </xdr:to>
    <xdr:cxnSp macro="">
      <xdr:nvCxnSpPr>
        <xdr:cNvPr id="501" name="直線コネクタ 500"/>
        <xdr:cNvCxnSpPr/>
      </xdr:nvCxnSpPr>
      <xdr:spPr>
        <a:xfrm>
          <a:off x="12814300" y="6717188"/>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502" name="フローチャート : 判断 501"/>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503" name="テキスト ボックス 502"/>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504" name="フローチャート : 判断 503"/>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505" name="テキスト ボックス 504"/>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6" name="テキスト ボックス 50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7" name="テキスト ボックス 50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8" name="テキスト ボックス 50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9" name="テキスト ボックス 50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0" name="テキスト ボックス 50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29</xdr:row>
      <xdr:rowOff>84575</xdr:rowOff>
    </xdr:from>
    <xdr:to>
      <xdr:col>23</xdr:col>
      <xdr:colOff>568325</xdr:colOff>
      <xdr:row>30</xdr:row>
      <xdr:rowOff>14725</xdr:rowOff>
    </xdr:to>
    <xdr:sp macro="" textlink="">
      <xdr:nvSpPr>
        <xdr:cNvPr id="511" name="円/楕円 510"/>
        <xdr:cNvSpPr/>
      </xdr:nvSpPr>
      <xdr:spPr>
        <a:xfrm>
          <a:off x="16268700" y="505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29</xdr:row>
      <xdr:rowOff>37602</xdr:rowOff>
    </xdr:from>
    <xdr:ext cx="534377" cy="259045"/>
    <xdr:sp macro="" textlink="">
      <xdr:nvSpPr>
        <xdr:cNvPr id="512" name="災害復旧事業費該当値テキスト"/>
        <xdr:cNvSpPr txBox="1"/>
      </xdr:nvSpPr>
      <xdr:spPr>
        <a:xfrm>
          <a:off x="16370300" y="500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85,227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95834</xdr:rowOff>
    </xdr:from>
    <xdr:to>
      <xdr:col>22</xdr:col>
      <xdr:colOff>415925</xdr:colOff>
      <xdr:row>39</xdr:row>
      <xdr:rowOff>25984</xdr:rowOff>
    </xdr:to>
    <xdr:sp macro="" textlink="">
      <xdr:nvSpPr>
        <xdr:cNvPr id="513" name="円/楕円 512"/>
        <xdr:cNvSpPr/>
      </xdr:nvSpPr>
      <xdr:spPr>
        <a:xfrm>
          <a:off x="15430500" y="661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17111</xdr:rowOff>
    </xdr:from>
    <xdr:ext cx="469744" cy="259045"/>
    <xdr:sp macro="" textlink="">
      <xdr:nvSpPr>
        <xdr:cNvPr id="514" name="テキスト ボックス 513"/>
        <xdr:cNvSpPr txBox="1"/>
      </xdr:nvSpPr>
      <xdr:spPr>
        <a:xfrm>
          <a:off x="15246427" y="670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5" name="円/楕円 51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6" name="テキスト ボックス 51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7" name="円/楕円 51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18" name="テキスト ボックス 51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151288</xdr:rowOff>
    </xdr:from>
    <xdr:to>
      <xdr:col>18</xdr:col>
      <xdr:colOff>492125</xdr:colOff>
      <xdr:row>39</xdr:row>
      <xdr:rowOff>81438</xdr:rowOff>
    </xdr:to>
    <xdr:sp macro="" textlink="">
      <xdr:nvSpPr>
        <xdr:cNvPr id="519" name="円/楕円 518"/>
        <xdr:cNvSpPr/>
      </xdr:nvSpPr>
      <xdr:spPr>
        <a:xfrm>
          <a:off x="12763500" y="666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72565</xdr:rowOff>
    </xdr:from>
    <xdr:ext cx="378565" cy="259045"/>
    <xdr:sp macro="" textlink="">
      <xdr:nvSpPr>
        <xdr:cNvPr id="520" name="テキスト ボックス 519"/>
        <xdr:cNvSpPr txBox="1"/>
      </xdr:nvSpPr>
      <xdr:spPr>
        <a:xfrm>
          <a:off x="12625017" y="6759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1" name="正方形/長方形 52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2" name="正方形/長方形 52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3" name="正方形/長方形 52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4" name="正方形/長方形 52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5" name="正方形/長方形 52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6" name="正方形/長方形 52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7" name="正方形/長方形 52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8" name="正方形/長方形 52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9" name="テキスト ボックス 52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0" name="直線コネクタ 52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1" name="直線コネクタ 53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2" name="テキスト ボックス 53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3" name="直線コネクタ 53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4" name="テキスト ボックス 53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6" name="直線コネクタ 53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8" name="直線コネクタ 53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1" name="直線コネクタ 54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3" name="フローチャート : 判断 54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4" name="直線コネクタ 54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5" name="フローチャート : 判断 54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6" name="テキスト ボックス 545"/>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7" name="直線コネクタ 54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8" name="フローチャート : 判断 54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9" name="テキスト ボックス 548"/>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0" name="直線コネクタ 54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1" name="フローチャート : 判断 55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2" name="テキスト ボックス 551"/>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3" name="フローチャート : 判断 55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4" name="テキスト ボックス 553"/>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5" name="テキスト ボックス 55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6" name="テキスト ボックス 55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7" name="テキスト ボックス 55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8" name="テキスト ボックス 55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9" name="テキスト ボックス 55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0" name="円/楕円 55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2" name="円/楕円 56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3" name="テキスト ボックス 562"/>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4" name="円/楕円 56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5" name="テキスト ボックス 564"/>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6" name="円/楕円 56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7" name="テキスト ボックス 566"/>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8" name="円/楕円 56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9" name="テキスト ボックス 568"/>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0" name="正方形/長方形 56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1" name="正方形/長方形 57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2" name="正方形/長方形 57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3" name="正方形/長方形 57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4" name="正方形/長方形 57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5" name="正方形/長方形 57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6" name="正方形/長方形 57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7" name="正方形/長方形 57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8" name="テキスト ボックス 57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9" name="直線コネクタ 57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0" name="直線コネクタ 57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1" name="テキスト ボックス 58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2" name="直線コネクタ 58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3" name="テキスト ボックス 58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4" name="直線コネクタ 58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5" name="テキスト ボックス 58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6" name="直線コネクタ 58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7" name="テキスト ボックス 58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8" name="直線コネクタ 58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9" name="テキスト ボックス 58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0" name="直線コネクタ 58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1" name="テキスト ボックス 59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93" name="直線コネクタ 592"/>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94" name="公債費最小値テキスト"/>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95" name="直線コネクタ 594"/>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6" name="公債費最大値テキスト"/>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7" name="直線コネクタ 596"/>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149530</xdr:rowOff>
    </xdr:from>
    <xdr:to>
      <xdr:col>23</xdr:col>
      <xdr:colOff>517525</xdr:colOff>
      <xdr:row>76</xdr:row>
      <xdr:rowOff>48450</xdr:rowOff>
    </xdr:to>
    <xdr:cxnSp macro="">
      <xdr:nvCxnSpPr>
        <xdr:cNvPr id="598" name="直線コネクタ 597"/>
        <xdr:cNvCxnSpPr/>
      </xdr:nvCxnSpPr>
      <xdr:spPr>
        <a:xfrm flipV="1">
          <a:off x="15481300" y="13008280"/>
          <a:ext cx="8382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82666</xdr:rowOff>
    </xdr:from>
    <xdr:ext cx="534377" cy="259045"/>
    <xdr:sp macro="" textlink="">
      <xdr:nvSpPr>
        <xdr:cNvPr id="599" name="公債費平均値テキスト"/>
        <xdr:cNvSpPr txBox="1"/>
      </xdr:nvSpPr>
      <xdr:spPr>
        <a:xfrm>
          <a:off x="16370300" y="13112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600" name="フローチャート : 判断 599"/>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25126</xdr:rowOff>
    </xdr:from>
    <xdr:to>
      <xdr:col>22</xdr:col>
      <xdr:colOff>365125</xdr:colOff>
      <xdr:row>76</xdr:row>
      <xdr:rowOff>48450</xdr:rowOff>
    </xdr:to>
    <xdr:cxnSp macro="">
      <xdr:nvCxnSpPr>
        <xdr:cNvPr id="601" name="直線コネクタ 600"/>
        <xdr:cNvCxnSpPr/>
      </xdr:nvCxnSpPr>
      <xdr:spPr>
        <a:xfrm>
          <a:off x="14592300" y="13055326"/>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76288</xdr:rowOff>
    </xdr:from>
    <xdr:to>
      <xdr:col>22</xdr:col>
      <xdr:colOff>415925</xdr:colOff>
      <xdr:row>77</xdr:row>
      <xdr:rowOff>6438</xdr:rowOff>
    </xdr:to>
    <xdr:sp macro="" textlink="">
      <xdr:nvSpPr>
        <xdr:cNvPr id="602" name="フローチャート : 判断 601"/>
        <xdr:cNvSpPr/>
      </xdr:nvSpPr>
      <xdr:spPr>
        <a:xfrm>
          <a:off x="15430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169015</xdr:rowOff>
    </xdr:from>
    <xdr:ext cx="534377" cy="259045"/>
    <xdr:sp macro="" textlink="">
      <xdr:nvSpPr>
        <xdr:cNvPr id="603" name="テキスト ボックス 602"/>
        <xdr:cNvSpPr txBox="1"/>
      </xdr:nvSpPr>
      <xdr:spPr>
        <a:xfrm>
          <a:off x="15214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56,655</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23915</xdr:rowOff>
    </xdr:from>
    <xdr:to>
      <xdr:col>21</xdr:col>
      <xdr:colOff>161925</xdr:colOff>
      <xdr:row>76</xdr:row>
      <xdr:rowOff>25126</xdr:rowOff>
    </xdr:to>
    <xdr:cxnSp macro="">
      <xdr:nvCxnSpPr>
        <xdr:cNvPr id="604" name="直線コネクタ 603"/>
        <xdr:cNvCxnSpPr/>
      </xdr:nvCxnSpPr>
      <xdr:spPr>
        <a:xfrm>
          <a:off x="13703300" y="13054115"/>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605" name="フローチャート : 判断 604"/>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137103</xdr:rowOff>
    </xdr:from>
    <xdr:ext cx="534377" cy="259045"/>
    <xdr:sp macro="" textlink="">
      <xdr:nvSpPr>
        <xdr:cNvPr id="606" name="テキスト ボックス 605"/>
        <xdr:cNvSpPr txBox="1"/>
      </xdr:nvSpPr>
      <xdr:spPr>
        <a:xfrm>
          <a:off x="14325111" y="131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13703</xdr:rowOff>
    </xdr:from>
    <xdr:to>
      <xdr:col>19</xdr:col>
      <xdr:colOff>644525</xdr:colOff>
      <xdr:row>76</xdr:row>
      <xdr:rowOff>23915</xdr:rowOff>
    </xdr:to>
    <xdr:cxnSp macro="">
      <xdr:nvCxnSpPr>
        <xdr:cNvPr id="607" name="直線コネクタ 606"/>
        <xdr:cNvCxnSpPr/>
      </xdr:nvCxnSpPr>
      <xdr:spPr>
        <a:xfrm>
          <a:off x="12814300" y="13043903"/>
          <a:ext cx="889000" cy="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8" name="フローチャート : 判断 607"/>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134269</xdr:rowOff>
    </xdr:from>
    <xdr:ext cx="534377" cy="259045"/>
    <xdr:sp macro="" textlink="">
      <xdr:nvSpPr>
        <xdr:cNvPr id="609" name="テキスト ボックス 608"/>
        <xdr:cNvSpPr txBox="1"/>
      </xdr:nvSpPr>
      <xdr:spPr>
        <a:xfrm>
          <a:off x="13436111" y="1316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10" name="フローチャート : 判断 609"/>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134954</xdr:rowOff>
    </xdr:from>
    <xdr:ext cx="534377" cy="259045"/>
    <xdr:sp macro="" textlink="">
      <xdr:nvSpPr>
        <xdr:cNvPr id="611" name="テキスト ボックス 610"/>
        <xdr:cNvSpPr txBox="1"/>
      </xdr:nvSpPr>
      <xdr:spPr>
        <a:xfrm>
          <a:off x="12547111" y="1316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2" name="テキスト ボックス 61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3" name="テキスト ボックス 61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4" name="テキスト ボックス 61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5" name="テキスト ボックス 61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6" name="テキスト ボックス 61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98730</xdr:rowOff>
    </xdr:from>
    <xdr:to>
      <xdr:col>23</xdr:col>
      <xdr:colOff>568325</xdr:colOff>
      <xdr:row>76</xdr:row>
      <xdr:rowOff>28879</xdr:rowOff>
    </xdr:to>
    <xdr:sp macro="" textlink="">
      <xdr:nvSpPr>
        <xdr:cNvPr id="617" name="円/楕円 616"/>
        <xdr:cNvSpPr/>
      </xdr:nvSpPr>
      <xdr:spPr>
        <a:xfrm>
          <a:off x="16268700" y="12957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121607</xdr:rowOff>
    </xdr:from>
    <xdr:ext cx="534377" cy="259045"/>
    <xdr:sp macro="" textlink="">
      <xdr:nvSpPr>
        <xdr:cNvPr id="618" name="公債費該当値テキスト"/>
        <xdr:cNvSpPr txBox="1"/>
      </xdr:nvSpPr>
      <xdr:spPr>
        <a:xfrm>
          <a:off x="16370300" y="1280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76,210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169100</xdr:rowOff>
    </xdr:from>
    <xdr:to>
      <xdr:col>22</xdr:col>
      <xdr:colOff>415925</xdr:colOff>
      <xdr:row>76</xdr:row>
      <xdr:rowOff>99250</xdr:rowOff>
    </xdr:to>
    <xdr:sp macro="" textlink="">
      <xdr:nvSpPr>
        <xdr:cNvPr id="619" name="円/楕円 618"/>
        <xdr:cNvSpPr/>
      </xdr:nvSpPr>
      <xdr:spPr>
        <a:xfrm>
          <a:off x="15430500" y="130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115778</xdr:rowOff>
    </xdr:from>
    <xdr:ext cx="534377" cy="259045"/>
    <xdr:sp macro="" textlink="">
      <xdr:nvSpPr>
        <xdr:cNvPr id="620" name="テキスト ボックス 619"/>
        <xdr:cNvSpPr txBox="1"/>
      </xdr:nvSpPr>
      <xdr:spPr>
        <a:xfrm>
          <a:off x="15214111" y="1280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66,975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145776</xdr:rowOff>
    </xdr:from>
    <xdr:to>
      <xdr:col>21</xdr:col>
      <xdr:colOff>212725</xdr:colOff>
      <xdr:row>76</xdr:row>
      <xdr:rowOff>75926</xdr:rowOff>
    </xdr:to>
    <xdr:sp macro="" textlink="">
      <xdr:nvSpPr>
        <xdr:cNvPr id="621" name="円/楕円 620"/>
        <xdr:cNvSpPr/>
      </xdr:nvSpPr>
      <xdr:spPr>
        <a:xfrm>
          <a:off x="14541500" y="130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92453</xdr:rowOff>
    </xdr:from>
    <xdr:ext cx="534377" cy="259045"/>
    <xdr:sp macro="" textlink="">
      <xdr:nvSpPr>
        <xdr:cNvPr id="622" name="テキスト ボックス 621"/>
        <xdr:cNvSpPr txBox="1"/>
      </xdr:nvSpPr>
      <xdr:spPr>
        <a:xfrm>
          <a:off x="14325111" y="127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70,036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144564</xdr:rowOff>
    </xdr:from>
    <xdr:to>
      <xdr:col>20</xdr:col>
      <xdr:colOff>9525</xdr:colOff>
      <xdr:row>76</xdr:row>
      <xdr:rowOff>74715</xdr:rowOff>
    </xdr:to>
    <xdr:sp macro="" textlink="">
      <xdr:nvSpPr>
        <xdr:cNvPr id="623" name="円/楕円 622"/>
        <xdr:cNvSpPr/>
      </xdr:nvSpPr>
      <xdr:spPr>
        <a:xfrm>
          <a:off x="13652500" y="130033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91241</xdr:rowOff>
    </xdr:from>
    <xdr:ext cx="534377" cy="259045"/>
    <xdr:sp macro="" textlink="">
      <xdr:nvSpPr>
        <xdr:cNvPr id="624" name="テキスト ボックス 623"/>
        <xdr:cNvSpPr txBox="1"/>
      </xdr:nvSpPr>
      <xdr:spPr>
        <a:xfrm>
          <a:off x="13436111" y="1277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70,195</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134353</xdr:rowOff>
    </xdr:from>
    <xdr:to>
      <xdr:col>18</xdr:col>
      <xdr:colOff>492125</xdr:colOff>
      <xdr:row>76</xdr:row>
      <xdr:rowOff>64503</xdr:rowOff>
    </xdr:to>
    <xdr:sp macro="" textlink="">
      <xdr:nvSpPr>
        <xdr:cNvPr id="625" name="円/楕円 624"/>
        <xdr:cNvSpPr/>
      </xdr:nvSpPr>
      <xdr:spPr>
        <a:xfrm>
          <a:off x="12763500" y="129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81030</xdr:rowOff>
    </xdr:from>
    <xdr:ext cx="534377" cy="259045"/>
    <xdr:sp macro="" textlink="">
      <xdr:nvSpPr>
        <xdr:cNvPr id="626" name="テキスト ボックス 625"/>
        <xdr:cNvSpPr txBox="1"/>
      </xdr:nvSpPr>
      <xdr:spPr>
        <a:xfrm>
          <a:off x="12547111" y="1276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7" name="正方形/長方形 62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8" name="正方形/長方形 62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9" name="正方形/長方形 62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0" name="正方形/長方形 62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1" name="正方形/長方形 63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2" name="正方形/長方形 63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3" name="正方形/長方形 63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4" name="正方形/長方形 63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5" name="テキスト ボックス 63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6" name="直線コネクタ 63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7" name="直線コネクタ 63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8" name="テキスト ボックス 63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9" name="直線コネクタ 63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0" name="テキスト ボックス 63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1" name="直線コネクタ 64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2" name="テキスト ボックス 64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3" name="直線コネクタ 64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4" name="テキスト ボックス 64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5" name="直線コネクタ 64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6" name="テキスト ボックス 64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50" name="直線コネクタ 649"/>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51" name="積立金最小値テキスト"/>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52" name="直線コネクタ 651"/>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53" name="積立金最大値テキスト"/>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54" name="直線コネクタ 653"/>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153512</xdr:rowOff>
    </xdr:from>
    <xdr:to>
      <xdr:col>23</xdr:col>
      <xdr:colOff>517525</xdr:colOff>
      <xdr:row>98</xdr:row>
      <xdr:rowOff>165970</xdr:rowOff>
    </xdr:to>
    <xdr:cxnSp macro="">
      <xdr:nvCxnSpPr>
        <xdr:cNvPr id="655" name="直線コネクタ 654"/>
        <xdr:cNvCxnSpPr/>
      </xdr:nvCxnSpPr>
      <xdr:spPr>
        <a:xfrm flipV="1">
          <a:off x="15481300" y="16955612"/>
          <a:ext cx="8382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105300</xdr:rowOff>
    </xdr:from>
    <xdr:ext cx="534377" cy="259045"/>
    <xdr:sp macro="" textlink="">
      <xdr:nvSpPr>
        <xdr:cNvPr id="656" name="積立金平均値テキスト"/>
        <xdr:cNvSpPr txBox="1"/>
      </xdr:nvSpPr>
      <xdr:spPr>
        <a:xfrm>
          <a:off x="16370300" y="16393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7" name="フローチャート : 判断 656"/>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91123</xdr:rowOff>
    </xdr:from>
    <xdr:to>
      <xdr:col>22</xdr:col>
      <xdr:colOff>365125</xdr:colOff>
      <xdr:row>98</xdr:row>
      <xdr:rowOff>165970</xdr:rowOff>
    </xdr:to>
    <xdr:cxnSp macro="">
      <xdr:nvCxnSpPr>
        <xdr:cNvPr id="658" name="直線コネクタ 657"/>
        <xdr:cNvCxnSpPr/>
      </xdr:nvCxnSpPr>
      <xdr:spPr>
        <a:xfrm>
          <a:off x="14592300" y="16893223"/>
          <a:ext cx="889000" cy="7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92</xdr:row>
      <xdr:rowOff>142335</xdr:rowOff>
    </xdr:from>
    <xdr:to>
      <xdr:col>22</xdr:col>
      <xdr:colOff>415925</xdr:colOff>
      <xdr:row>93</xdr:row>
      <xdr:rowOff>72485</xdr:rowOff>
    </xdr:to>
    <xdr:sp macro="" textlink="">
      <xdr:nvSpPr>
        <xdr:cNvPr id="659" name="フローチャート : 判断 658"/>
        <xdr:cNvSpPr/>
      </xdr:nvSpPr>
      <xdr:spPr>
        <a:xfrm>
          <a:off x="15430500" y="159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89012</xdr:rowOff>
    </xdr:from>
    <xdr:ext cx="534377" cy="259045"/>
    <xdr:sp macro="" textlink="">
      <xdr:nvSpPr>
        <xdr:cNvPr id="660" name="テキスト ボックス 659"/>
        <xdr:cNvSpPr txBox="1"/>
      </xdr:nvSpPr>
      <xdr:spPr>
        <a:xfrm>
          <a:off x="15214111" y="1569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55,195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91123</xdr:rowOff>
    </xdr:from>
    <xdr:to>
      <xdr:col>21</xdr:col>
      <xdr:colOff>161925</xdr:colOff>
      <xdr:row>98</xdr:row>
      <xdr:rowOff>108438</xdr:rowOff>
    </xdr:to>
    <xdr:cxnSp macro="">
      <xdr:nvCxnSpPr>
        <xdr:cNvPr id="661" name="直線コネクタ 660"/>
        <xdr:cNvCxnSpPr/>
      </xdr:nvCxnSpPr>
      <xdr:spPr>
        <a:xfrm flipV="1">
          <a:off x="13703300" y="16893223"/>
          <a:ext cx="889000" cy="1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62" name="フローチャート : 判断 661"/>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63" name="テキスト ボックス 662"/>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108438</xdr:rowOff>
    </xdr:from>
    <xdr:to>
      <xdr:col>19</xdr:col>
      <xdr:colOff>644525</xdr:colOff>
      <xdr:row>99</xdr:row>
      <xdr:rowOff>5474</xdr:rowOff>
    </xdr:to>
    <xdr:cxnSp macro="">
      <xdr:nvCxnSpPr>
        <xdr:cNvPr id="664" name="直線コネクタ 663"/>
        <xdr:cNvCxnSpPr/>
      </xdr:nvCxnSpPr>
      <xdr:spPr>
        <a:xfrm flipV="1">
          <a:off x="12814300" y="16910538"/>
          <a:ext cx="889000" cy="6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65" name="フローチャート : 判断 664"/>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100061</xdr:rowOff>
    </xdr:from>
    <xdr:ext cx="534377" cy="259045"/>
    <xdr:sp macro="" textlink="">
      <xdr:nvSpPr>
        <xdr:cNvPr id="666" name="テキスト ボックス 665"/>
        <xdr:cNvSpPr txBox="1"/>
      </xdr:nvSpPr>
      <xdr:spPr>
        <a:xfrm>
          <a:off x="13436111" y="160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7" name="フローチャート : 判断 666"/>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94575</xdr:rowOff>
    </xdr:from>
    <xdr:ext cx="534377" cy="259045"/>
    <xdr:sp macro="" textlink="">
      <xdr:nvSpPr>
        <xdr:cNvPr id="668" name="テキスト ボックス 667"/>
        <xdr:cNvSpPr txBox="1"/>
      </xdr:nvSpPr>
      <xdr:spPr>
        <a:xfrm>
          <a:off x="12547111" y="162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102712</xdr:rowOff>
    </xdr:from>
    <xdr:to>
      <xdr:col>23</xdr:col>
      <xdr:colOff>568325</xdr:colOff>
      <xdr:row>99</xdr:row>
      <xdr:rowOff>32862</xdr:rowOff>
    </xdr:to>
    <xdr:sp macro="" textlink="">
      <xdr:nvSpPr>
        <xdr:cNvPr id="674" name="円/楕円 673"/>
        <xdr:cNvSpPr/>
      </xdr:nvSpPr>
      <xdr:spPr>
        <a:xfrm>
          <a:off x="16268700" y="1690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17639</xdr:rowOff>
    </xdr:from>
    <xdr:ext cx="469744" cy="259045"/>
    <xdr:sp macro="" textlink="">
      <xdr:nvSpPr>
        <xdr:cNvPr id="675" name="積立金該当値テキスト"/>
        <xdr:cNvSpPr txBox="1"/>
      </xdr:nvSpPr>
      <xdr:spPr>
        <a:xfrm>
          <a:off x="16370300" y="1681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3,275</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115170</xdr:rowOff>
    </xdr:from>
    <xdr:to>
      <xdr:col>22</xdr:col>
      <xdr:colOff>415925</xdr:colOff>
      <xdr:row>99</xdr:row>
      <xdr:rowOff>45320</xdr:rowOff>
    </xdr:to>
    <xdr:sp macro="" textlink="">
      <xdr:nvSpPr>
        <xdr:cNvPr id="676" name="円/楕円 675"/>
        <xdr:cNvSpPr/>
      </xdr:nvSpPr>
      <xdr:spPr>
        <a:xfrm>
          <a:off x="15430500" y="169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36447</xdr:rowOff>
    </xdr:from>
    <xdr:ext cx="469744" cy="259045"/>
    <xdr:sp macro="" textlink="">
      <xdr:nvSpPr>
        <xdr:cNvPr id="677" name="テキスト ボックス 676"/>
        <xdr:cNvSpPr txBox="1"/>
      </xdr:nvSpPr>
      <xdr:spPr>
        <a:xfrm>
          <a:off x="15246427" y="170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40323</xdr:rowOff>
    </xdr:from>
    <xdr:to>
      <xdr:col>21</xdr:col>
      <xdr:colOff>212725</xdr:colOff>
      <xdr:row>98</xdr:row>
      <xdr:rowOff>141923</xdr:rowOff>
    </xdr:to>
    <xdr:sp macro="" textlink="">
      <xdr:nvSpPr>
        <xdr:cNvPr id="678" name="円/楕円 677"/>
        <xdr:cNvSpPr/>
      </xdr:nvSpPr>
      <xdr:spPr>
        <a:xfrm>
          <a:off x="14541500" y="168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133050</xdr:rowOff>
    </xdr:from>
    <xdr:ext cx="469744" cy="259045"/>
    <xdr:sp macro="" textlink="">
      <xdr:nvSpPr>
        <xdr:cNvPr id="679" name="テキスト ボックス 678"/>
        <xdr:cNvSpPr txBox="1"/>
      </xdr:nvSpPr>
      <xdr:spPr>
        <a:xfrm>
          <a:off x="14357427" y="1693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6,550</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57638</xdr:rowOff>
    </xdr:from>
    <xdr:to>
      <xdr:col>20</xdr:col>
      <xdr:colOff>9525</xdr:colOff>
      <xdr:row>98</xdr:row>
      <xdr:rowOff>159238</xdr:rowOff>
    </xdr:to>
    <xdr:sp macro="" textlink="">
      <xdr:nvSpPr>
        <xdr:cNvPr id="680" name="円/楕円 679"/>
        <xdr:cNvSpPr/>
      </xdr:nvSpPr>
      <xdr:spPr>
        <a:xfrm>
          <a:off x="13652500" y="1685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150365</xdr:rowOff>
    </xdr:from>
    <xdr:ext cx="469744" cy="259045"/>
    <xdr:sp macro="" textlink="">
      <xdr:nvSpPr>
        <xdr:cNvPr id="681" name="テキスト ボックス 680"/>
        <xdr:cNvSpPr txBox="1"/>
      </xdr:nvSpPr>
      <xdr:spPr>
        <a:xfrm>
          <a:off x="13468427" y="1695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126124</xdr:rowOff>
    </xdr:from>
    <xdr:to>
      <xdr:col>18</xdr:col>
      <xdr:colOff>492125</xdr:colOff>
      <xdr:row>99</xdr:row>
      <xdr:rowOff>56274</xdr:rowOff>
    </xdr:to>
    <xdr:sp macro="" textlink="">
      <xdr:nvSpPr>
        <xdr:cNvPr id="682" name="円/楕円 681"/>
        <xdr:cNvSpPr/>
      </xdr:nvSpPr>
      <xdr:spPr>
        <a:xfrm>
          <a:off x="12763500" y="169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47401</xdr:rowOff>
    </xdr:from>
    <xdr:ext cx="469744" cy="259045"/>
    <xdr:sp macro="" textlink="">
      <xdr:nvSpPr>
        <xdr:cNvPr id="683" name="テキスト ボックス 682"/>
        <xdr:cNvSpPr txBox="1"/>
      </xdr:nvSpPr>
      <xdr:spPr>
        <a:xfrm>
          <a:off x="12579427" y="170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7" name="直線コネクタ 706"/>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10" name="投資及び出資金最大値テキスト"/>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11" name="直線コネクタ 710"/>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2" name="直線コネクタ 71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13" name="投資及び出資金平均値テキスト"/>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14" name="フローチャート : 判断 713"/>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5" name="直線コネクタ 71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70485</xdr:rowOff>
    </xdr:from>
    <xdr:to>
      <xdr:col>31</xdr:col>
      <xdr:colOff>85725</xdr:colOff>
      <xdr:row>38</xdr:row>
      <xdr:rowOff>635</xdr:rowOff>
    </xdr:to>
    <xdr:sp macro="" textlink="">
      <xdr:nvSpPr>
        <xdr:cNvPr id="716" name="フローチャート : 判断 715"/>
        <xdr:cNvSpPr/>
      </xdr:nvSpPr>
      <xdr:spPr>
        <a:xfrm>
          <a:off x="212725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17162</xdr:rowOff>
    </xdr:from>
    <xdr:ext cx="469744" cy="259045"/>
    <xdr:sp macro="" textlink="">
      <xdr:nvSpPr>
        <xdr:cNvPr id="717" name="テキスト ボックス 716"/>
        <xdr:cNvSpPr txBox="1"/>
      </xdr:nvSpPr>
      <xdr:spPr>
        <a:xfrm>
          <a:off x="21088427" y="61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8" name="直線コネクタ 71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9" name="フローチャート : 判断 718"/>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20" name="テキスト ボックス 719"/>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1" name="直線コネクタ 72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22" name="フローチャート : 判断 721"/>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23" name="テキスト ボックス 722"/>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24" name="フローチャート : 判断 723"/>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25" name="テキスト ボックス 724"/>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1" name="円/楕円 73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32"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3" name="円/楕円 73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4" name="テキスト ボックス 733"/>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5" name="円/楕円 73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6" name="テキスト ボックス 735"/>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7" name="円/楕円 73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8" name="テキスト ボックス 737"/>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9" name="円/楕円 73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40" name="テキスト ボックス 739"/>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51" name="直線コネクタ 75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52" name="テキスト ボックス 75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53" name="直線コネクタ 75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54" name="テキスト ボックス 75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55" name="直線コネクタ 75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6" name="テキスト ボックス 75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7" name="直線コネクタ 75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8" name="テキスト ボックス 75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9" name="直線コネクタ 75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60" name="テキスト ボックス 75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61" name="直線コネクタ 76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62" name="テキスト ボックス 76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4" name="テキスト ボックス 76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6" name="直線コネクタ 765"/>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8" name="直線コネクタ 76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9" name="貸付金最大値テキスト"/>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70" name="直線コネクタ 769"/>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89964</xdr:rowOff>
    </xdr:from>
    <xdr:to>
      <xdr:col>32</xdr:col>
      <xdr:colOff>187325</xdr:colOff>
      <xdr:row>59</xdr:row>
      <xdr:rowOff>98878</xdr:rowOff>
    </xdr:to>
    <xdr:cxnSp macro="">
      <xdr:nvCxnSpPr>
        <xdr:cNvPr id="771" name="直線コネクタ 770"/>
        <xdr:cNvCxnSpPr/>
      </xdr:nvCxnSpPr>
      <xdr:spPr>
        <a:xfrm flipV="1">
          <a:off x="21323300" y="10205514"/>
          <a:ext cx="8382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72" name="貸付金平均値テキスト"/>
        <xdr:cNvSpPr txBox="1"/>
      </xdr:nvSpPr>
      <xdr:spPr>
        <a:xfrm>
          <a:off x="22212300" y="994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73" name="フローチャート : 判断 772"/>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774" name="直線コネクタ 773"/>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65224</xdr:rowOff>
    </xdr:from>
    <xdr:to>
      <xdr:col>31</xdr:col>
      <xdr:colOff>85725</xdr:colOff>
      <xdr:row>58</xdr:row>
      <xdr:rowOff>166824</xdr:rowOff>
    </xdr:to>
    <xdr:sp macro="" textlink="">
      <xdr:nvSpPr>
        <xdr:cNvPr id="775" name="フローチャート : 判断 774"/>
        <xdr:cNvSpPr/>
      </xdr:nvSpPr>
      <xdr:spPr>
        <a:xfrm>
          <a:off x="21272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11901</xdr:rowOff>
    </xdr:from>
    <xdr:ext cx="469744" cy="259045"/>
    <xdr:sp macro="" textlink="">
      <xdr:nvSpPr>
        <xdr:cNvPr id="776" name="テキスト ボックス 775"/>
        <xdr:cNvSpPr txBox="1"/>
      </xdr:nvSpPr>
      <xdr:spPr>
        <a:xfrm>
          <a:off x="21088427"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777" name="直線コネクタ 776"/>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8" name="フローチャート : 判断 777"/>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9" name="テキスト ボックス 778"/>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780" name="直線コネクタ 779"/>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81" name="フローチャート : 判断 780"/>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82" name="テキスト ボックス 781"/>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83" name="フローチャート : 判断 782"/>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84" name="テキスト ボックス 783"/>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39164</xdr:rowOff>
    </xdr:from>
    <xdr:to>
      <xdr:col>32</xdr:col>
      <xdr:colOff>238125</xdr:colOff>
      <xdr:row>59</xdr:row>
      <xdr:rowOff>140764</xdr:rowOff>
    </xdr:to>
    <xdr:sp macro="" textlink="">
      <xdr:nvSpPr>
        <xdr:cNvPr id="790" name="円/楕円 789"/>
        <xdr:cNvSpPr/>
      </xdr:nvSpPr>
      <xdr:spPr>
        <a:xfrm>
          <a:off x="22110700" y="1015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130030</xdr:rowOff>
    </xdr:from>
    <xdr:ext cx="378565" cy="259045"/>
    <xdr:sp macro="" textlink="">
      <xdr:nvSpPr>
        <xdr:cNvPr id="791" name="貸付金該当値テキスト"/>
        <xdr:cNvSpPr txBox="1"/>
      </xdr:nvSpPr>
      <xdr:spPr>
        <a:xfrm>
          <a:off x="22212300" y="10074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792" name="円/楕円 791"/>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793" name="テキスト ボックス 792"/>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794" name="円/楕円 793"/>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795" name="テキスト ボックス 794"/>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796" name="円/楕円 795"/>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797" name="テキスト ボックス 796"/>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798" name="円/楕円 797"/>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799" name="テキスト ボックス 798"/>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23" name="直線コネクタ 822"/>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24" name="繰出金最小値テキスト"/>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25" name="直線コネクタ 824"/>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6" name="繰出金最大値テキスト"/>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7" name="直線コネクタ 826"/>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126121</xdr:rowOff>
    </xdr:from>
    <xdr:to>
      <xdr:col>32</xdr:col>
      <xdr:colOff>187325</xdr:colOff>
      <xdr:row>76</xdr:row>
      <xdr:rowOff>139219</xdr:rowOff>
    </xdr:to>
    <xdr:cxnSp macro="">
      <xdr:nvCxnSpPr>
        <xdr:cNvPr id="828" name="直線コネクタ 827"/>
        <xdr:cNvCxnSpPr/>
      </xdr:nvCxnSpPr>
      <xdr:spPr>
        <a:xfrm flipV="1">
          <a:off x="21323300" y="13156321"/>
          <a:ext cx="838200" cy="1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88985</xdr:rowOff>
    </xdr:from>
    <xdr:ext cx="534377" cy="259045"/>
    <xdr:sp macro="" textlink="">
      <xdr:nvSpPr>
        <xdr:cNvPr id="829" name="繰出金平均値テキスト"/>
        <xdr:cNvSpPr txBox="1"/>
      </xdr:nvSpPr>
      <xdr:spPr>
        <a:xfrm>
          <a:off x="22212300" y="12947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30" name="フローチャート : 判断 829"/>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72537</xdr:rowOff>
    </xdr:from>
    <xdr:to>
      <xdr:col>31</xdr:col>
      <xdr:colOff>34925</xdr:colOff>
      <xdr:row>76</xdr:row>
      <xdr:rowOff>139219</xdr:rowOff>
    </xdr:to>
    <xdr:cxnSp macro="">
      <xdr:nvCxnSpPr>
        <xdr:cNvPr id="831" name="直線コネクタ 830"/>
        <xdr:cNvCxnSpPr/>
      </xdr:nvCxnSpPr>
      <xdr:spPr>
        <a:xfrm>
          <a:off x="20434300" y="13102737"/>
          <a:ext cx="889000" cy="6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4814</xdr:rowOff>
    </xdr:from>
    <xdr:to>
      <xdr:col>31</xdr:col>
      <xdr:colOff>85725</xdr:colOff>
      <xdr:row>76</xdr:row>
      <xdr:rowOff>106414</xdr:rowOff>
    </xdr:to>
    <xdr:sp macro="" textlink="">
      <xdr:nvSpPr>
        <xdr:cNvPr id="832" name="フローチャート : 判断 831"/>
        <xdr:cNvSpPr/>
      </xdr:nvSpPr>
      <xdr:spPr>
        <a:xfrm>
          <a:off x="21272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122941</xdr:rowOff>
    </xdr:from>
    <xdr:ext cx="534377" cy="259045"/>
    <xdr:sp macro="" textlink="">
      <xdr:nvSpPr>
        <xdr:cNvPr id="833" name="テキスト ボックス 832"/>
        <xdr:cNvSpPr txBox="1"/>
      </xdr:nvSpPr>
      <xdr:spPr>
        <a:xfrm>
          <a:off x="21056111" y="1281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66,035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72537</xdr:rowOff>
    </xdr:from>
    <xdr:to>
      <xdr:col>29</xdr:col>
      <xdr:colOff>517525</xdr:colOff>
      <xdr:row>77</xdr:row>
      <xdr:rowOff>27381</xdr:rowOff>
    </xdr:to>
    <xdr:cxnSp macro="">
      <xdr:nvCxnSpPr>
        <xdr:cNvPr id="834" name="直線コネクタ 833"/>
        <xdr:cNvCxnSpPr/>
      </xdr:nvCxnSpPr>
      <xdr:spPr>
        <a:xfrm flipV="1">
          <a:off x="19545300" y="13102737"/>
          <a:ext cx="889000" cy="12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35" name="フローチャート : 判断 834"/>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134062</xdr:rowOff>
    </xdr:from>
    <xdr:ext cx="534377" cy="259045"/>
    <xdr:sp macro="" textlink="">
      <xdr:nvSpPr>
        <xdr:cNvPr id="836" name="テキスト ボックス 835"/>
        <xdr:cNvSpPr txBox="1"/>
      </xdr:nvSpPr>
      <xdr:spPr>
        <a:xfrm>
          <a:off x="20167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84745</xdr:rowOff>
    </xdr:from>
    <xdr:to>
      <xdr:col>28</xdr:col>
      <xdr:colOff>314325</xdr:colOff>
      <xdr:row>77</xdr:row>
      <xdr:rowOff>27381</xdr:rowOff>
    </xdr:to>
    <xdr:cxnSp macro="">
      <xdr:nvCxnSpPr>
        <xdr:cNvPr id="837" name="直線コネクタ 836"/>
        <xdr:cNvCxnSpPr/>
      </xdr:nvCxnSpPr>
      <xdr:spPr>
        <a:xfrm>
          <a:off x="18656300" y="13114945"/>
          <a:ext cx="889000" cy="1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8" name="フローチャート : 判断 837"/>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10698</xdr:rowOff>
    </xdr:from>
    <xdr:ext cx="534377" cy="259045"/>
    <xdr:sp macro="" textlink="">
      <xdr:nvSpPr>
        <xdr:cNvPr id="839" name="テキスト ボックス 838"/>
        <xdr:cNvSpPr txBox="1"/>
      </xdr:nvSpPr>
      <xdr:spPr>
        <a:xfrm>
          <a:off x="19278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40" name="フローチャート : 判断 839"/>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164208</xdr:rowOff>
    </xdr:from>
    <xdr:ext cx="534377" cy="259045"/>
    <xdr:sp macro="" textlink="">
      <xdr:nvSpPr>
        <xdr:cNvPr id="841" name="テキスト ボックス 840"/>
        <xdr:cNvSpPr txBox="1"/>
      </xdr:nvSpPr>
      <xdr:spPr>
        <a:xfrm>
          <a:off x="18389111" y="1319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75321</xdr:rowOff>
    </xdr:from>
    <xdr:to>
      <xdr:col>32</xdr:col>
      <xdr:colOff>238125</xdr:colOff>
      <xdr:row>77</xdr:row>
      <xdr:rowOff>5471</xdr:rowOff>
    </xdr:to>
    <xdr:sp macro="" textlink="">
      <xdr:nvSpPr>
        <xdr:cNvPr id="847" name="円/楕円 846"/>
        <xdr:cNvSpPr/>
      </xdr:nvSpPr>
      <xdr:spPr>
        <a:xfrm>
          <a:off x="22110700" y="1310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53748</xdr:rowOff>
    </xdr:from>
    <xdr:ext cx="534377" cy="259045"/>
    <xdr:sp macro="" textlink="">
      <xdr:nvSpPr>
        <xdr:cNvPr id="848" name="繰出金該当値テキスト"/>
        <xdr:cNvSpPr txBox="1"/>
      </xdr:nvSpPr>
      <xdr:spPr>
        <a:xfrm>
          <a:off x="22212300" y="1308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56,782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88419</xdr:rowOff>
    </xdr:from>
    <xdr:to>
      <xdr:col>31</xdr:col>
      <xdr:colOff>85725</xdr:colOff>
      <xdr:row>77</xdr:row>
      <xdr:rowOff>18569</xdr:rowOff>
    </xdr:to>
    <xdr:sp macro="" textlink="">
      <xdr:nvSpPr>
        <xdr:cNvPr id="849" name="円/楕円 848"/>
        <xdr:cNvSpPr/>
      </xdr:nvSpPr>
      <xdr:spPr>
        <a:xfrm>
          <a:off x="21272500" y="131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9696</xdr:rowOff>
    </xdr:from>
    <xdr:ext cx="534377" cy="259045"/>
    <xdr:sp macro="" textlink="">
      <xdr:nvSpPr>
        <xdr:cNvPr id="850" name="テキスト ボックス 849"/>
        <xdr:cNvSpPr txBox="1"/>
      </xdr:nvSpPr>
      <xdr:spPr>
        <a:xfrm>
          <a:off x="21056111" y="13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21737</xdr:rowOff>
    </xdr:from>
    <xdr:to>
      <xdr:col>29</xdr:col>
      <xdr:colOff>568325</xdr:colOff>
      <xdr:row>76</xdr:row>
      <xdr:rowOff>123337</xdr:rowOff>
    </xdr:to>
    <xdr:sp macro="" textlink="">
      <xdr:nvSpPr>
        <xdr:cNvPr id="851" name="円/楕円 850"/>
        <xdr:cNvSpPr/>
      </xdr:nvSpPr>
      <xdr:spPr>
        <a:xfrm>
          <a:off x="20383500" y="1305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139864</xdr:rowOff>
    </xdr:from>
    <xdr:ext cx="534377" cy="259045"/>
    <xdr:sp macro="" textlink="">
      <xdr:nvSpPr>
        <xdr:cNvPr id="852" name="テキスト ボックス 851"/>
        <xdr:cNvSpPr txBox="1"/>
      </xdr:nvSpPr>
      <xdr:spPr>
        <a:xfrm>
          <a:off x="20167111" y="1282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63,814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148031</xdr:rowOff>
    </xdr:from>
    <xdr:to>
      <xdr:col>28</xdr:col>
      <xdr:colOff>365125</xdr:colOff>
      <xdr:row>77</xdr:row>
      <xdr:rowOff>78181</xdr:rowOff>
    </xdr:to>
    <xdr:sp macro="" textlink="">
      <xdr:nvSpPr>
        <xdr:cNvPr id="853" name="円/楕円 852"/>
        <xdr:cNvSpPr/>
      </xdr:nvSpPr>
      <xdr:spPr>
        <a:xfrm>
          <a:off x="19494500" y="1317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69308</xdr:rowOff>
    </xdr:from>
    <xdr:ext cx="534377" cy="259045"/>
    <xdr:sp macro="" textlink="">
      <xdr:nvSpPr>
        <xdr:cNvPr id="854" name="テキスト ボックス 853"/>
        <xdr:cNvSpPr txBox="1"/>
      </xdr:nvSpPr>
      <xdr:spPr>
        <a:xfrm>
          <a:off x="19278111" y="1327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33945</xdr:rowOff>
    </xdr:from>
    <xdr:to>
      <xdr:col>27</xdr:col>
      <xdr:colOff>161925</xdr:colOff>
      <xdr:row>76</xdr:row>
      <xdr:rowOff>135545</xdr:rowOff>
    </xdr:to>
    <xdr:sp macro="" textlink="">
      <xdr:nvSpPr>
        <xdr:cNvPr id="855" name="円/楕円 854"/>
        <xdr:cNvSpPr/>
      </xdr:nvSpPr>
      <xdr:spPr>
        <a:xfrm>
          <a:off x="18605500" y="1306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152071</xdr:rowOff>
    </xdr:from>
    <xdr:ext cx="534377" cy="259045"/>
    <xdr:sp macro="" textlink="">
      <xdr:nvSpPr>
        <xdr:cNvPr id="856" name="テキスト ボックス 855"/>
        <xdr:cNvSpPr txBox="1"/>
      </xdr:nvSpPr>
      <xdr:spPr>
        <a:xfrm>
          <a:off x="18389111" y="1283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7" name="直線コネクタ 866"/>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8" name="テキスト ボックス 867"/>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9" name="直線コネクタ 86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70" name="テキスト ボックス 869"/>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72" name="テキスト ボックス 871"/>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73" name="直線コネクタ 872"/>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74" name="テキスト ボックス 873"/>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75" name="直線コネクタ 874"/>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6" name="テキスト ボックス 875"/>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7" name="直線コネクタ 87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8" name="テキスト ボックス 87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80" name="直線コネクタ 879"/>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81"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2" name="直線コネクタ 88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83"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84" name="直線コネクタ 883"/>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85" name="直線コネクタ 884"/>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6"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7" name="フローチャート : 判断 886"/>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8" name="直線コネクタ 887"/>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9" name="フローチャート : 判断 888"/>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90" name="テキスト ボックス 889"/>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91" name="直線コネクタ 890"/>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92" name="フローチャート : 判断 891"/>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93" name="テキスト ボックス 892"/>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94" name="直線コネクタ 893"/>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95" name="フローチャート : 判断 894"/>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6" name="テキスト ボックス 895"/>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7" name="フローチャート : 判断 896"/>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8" name="テキスト ボックス 897"/>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9" name="テキスト ボックス 89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0" name="テキスト ボックス 89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1" name="テキスト ボックス 90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2" name="テキスト ボックス 90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3" name="テキスト ボックス 90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04" name="円/楕円 903"/>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905"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6" name="円/楕円 905"/>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7" name="テキスト ボックス 906"/>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8" name="円/楕円 907"/>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9" name="テキスト ボックス 908"/>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10" name="円/楕円 909"/>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11" name="テキスト ボックス 910"/>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12" name="円/楕円 911"/>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13" name="テキスト ボックス 912"/>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4" name="正方形/長方形 9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5" name="正方形/長方形 9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6" name="テキスト ボックス 9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類似団体と比較して</a:t>
          </a:r>
          <a:r>
            <a:rPr kumimoji="1" lang="en-US" altLang="ja-JP" sz="1300">
              <a:latin typeface="ＭＳ Ｐゴシック"/>
            </a:rPr>
            <a:t>5</a:t>
          </a:r>
          <a:r>
            <a:rPr kumimoji="1" lang="ja-JP" altLang="en-US" sz="1300">
              <a:latin typeface="ＭＳ Ｐゴシック"/>
            </a:rPr>
            <a:t>位以内に入ったものが、災害復旧事業費、物件費、扶助費である。</a:t>
          </a:r>
          <a:endParaRPr kumimoji="1" lang="en-US" altLang="ja-JP" sz="1300">
            <a:latin typeface="ＭＳ Ｐゴシック"/>
          </a:endParaRPr>
        </a:p>
        <a:p>
          <a:r>
            <a:rPr kumimoji="1" lang="ja-JP" altLang="en-US" sz="1300">
              <a:latin typeface="ＭＳ Ｐゴシック"/>
            </a:rPr>
            <a:t>　災害復旧事業費については、平成</a:t>
          </a:r>
          <a:r>
            <a:rPr kumimoji="1" lang="en-US" altLang="ja-JP" sz="1300">
              <a:latin typeface="ＭＳ Ｐゴシック"/>
            </a:rPr>
            <a:t>28</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月に発生した熊本地震及び</a:t>
          </a:r>
          <a:r>
            <a:rPr kumimoji="1" lang="en-US" altLang="ja-JP" sz="1300">
              <a:latin typeface="ＭＳ Ｐゴシック"/>
            </a:rPr>
            <a:t>6</a:t>
          </a:r>
          <a:r>
            <a:rPr kumimoji="1" lang="ja-JP" altLang="en-US" sz="1300">
              <a:latin typeface="ＭＳ Ｐゴシック"/>
            </a:rPr>
            <a:t>月に発生した豪雨災害に係る各種復旧事業を行う必要が生じたため増加している。</a:t>
          </a:r>
          <a:endParaRPr kumimoji="1" lang="en-US" altLang="ja-JP" sz="1300">
            <a:latin typeface="ＭＳ Ｐゴシック"/>
          </a:endParaRPr>
        </a:p>
        <a:p>
          <a:r>
            <a:rPr kumimoji="1" lang="ja-JP" altLang="en-US" sz="1300">
              <a:latin typeface="ＭＳ Ｐゴシック"/>
            </a:rPr>
            <a:t>　また、物件費についても同様の理由で、公費解体等に伴い災害廃棄物処理業務を実施する必要が生じたため増加したものである。</a:t>
          </a:r>
          <a:endParaRPr kumimoji="1" lang="en-US" altLang="ja-JP" sz="1300">
            <a:latin typeface="ＭＳ Ｐゴシック"/>
          </a:endParaRPr>
        </a:p>
        <a:p>
          <a:r>
            <a:rPr kumimoji="1" lang="ja-JP" altLang="en-US" sz="1300">
              <a:latin typeface="ＭＳ Ｐゴシック"/>
            </a:rPr>
            <a:t>　扶助費については、ここ数年増加傾向にある障がい者福祉給付費（介護給付訓練等給付及び障害児通所支援給付費）について、利用者数の増等により増加している。</a:t>
          </a:r>
          <a:endParaRPr kumimoji="1" lang="en-US" altLang="ja-JP" sz="1300">
            <a:latin typeface="ＭＳ Ｐゴシック"/>
          </a:endParaRPr>
        </a:p>
        <a:p>
          <a:r>
            <a:rPr kumimoji="1" lang="ja-JP" altLang="en-US" sz="1300">
              <a:latin typeface="ＭＳ Ｐゴシック"/>
            </a:rPr>
            <a:t>　災害関連事業に係る経費については、いずれも復旧完了後は減少するが、扶助費については、今後も増加していくことが予測されるため、福祉・医療・介護が連携した対策を行うことで経費削減に努める。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熊本県甲佐町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10,972
10,928
57.93
11,277,167
10,329,644
558,369
3,470,198
8,580,062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5.1
60.6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170942</xdr:rowOff>
    </xdr:from>
    <xdr:to>
      <xdr:col>6</xdr:col>
      <xdr:colOff>511175</xdr:colOff>
      <xdr:row>35</xdr:row>
      <xdr:rowOff>128841</xdr:rowOff>
    </xdr:to>
    <xdr:cxnSp macro="">
      <xdr:nvCxnSpPr>
        <xdr:cNvPr id="61" name="直線コネクタ 60"/>
        <xdr:cNvCxnSpPr/>
      </xdr:nvCxnSpPr>
      <xdr:spPr>
        <a:xfrm>
          <a:off x="3797300" y="6000242"/>
          <a:ext cx="838200" cy="1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139717</xdr:rowOff>
    </xdr:from>
    <xdr:ext cx="469744" cy="259045"/>
    <xdr:sp macro="" textlink="">
      <xdr:nvSpPr>
        <xdr:cNvPr id="62" name="議会費平均値テキスト"/>
        <xdr:cNvSpPr txBox="1"/>
      </xdr:nvSpPr>
      <xdr:spPr>
        <a:xfrm>
          <a:off x="46863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170942</xdr:rowOff>
    </xdr:from>
    <xdr:to>
      <xdr:col>5</xdr:col>
      <xdr:colOff>358775</xdr:colOff>
      <xdr:row>35</xdr:row>
      <xdr:rowOff>97218</xdr:rowOff>
    </xdr:to>
    <xdr:cxnSp macro="">
      <xdr:nvCxnSpPr>
        <xdr:cNvPr id="64" name="直線コネクタ 63"/>
        <xdr:cNvCxnSpPr/>
      </xdr:nvCxnSpPr>
      <xdr:spPr>
        <a:xfrm flipV="1">
          <a:off x="2908300" y="6000242"/>
          <a:ext cx="889000" cy="9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91567</xdr:rowOff>
    </xdr:from>
    <xdr:to>
      <xdr:col>5</xdr:col>
      <xdr:colOff>409575</xdr:colOff>
      <xdr:row>36</xdr:row>
      <xdr:rowOff>21717</xdr:rowOff>
    </xdr:to>
    <xdr:sp macro="" textlink="">
      <xdr:nvSpPr>
        <xdr:cNvPr id="65" name="フローチャート : 判断 64"/>
        <xdr:cNvSpPr/>
      </xdr:nvSpPr>
      <xdr:spPr>
        <a:xfrm>
          <a:off x="3746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12844</xdr:rowOff>
    </xdr:from>
    <xdr:ext cx="469744" cy="259045"/>
    <xdr:sp macro="" textlink="">
      <xdr:nvSpPr>
        <xdr:cNvPr id="66" name="テキスト ボックス 65"/>
        <xdr:cNvSpPr txBox="1"/>
      </xdr:nvSpPr>
      <xdr:spPr>
        <a:xfrm>
          <a:off x="3562427" y="61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7,086</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97218</xdr:rowOff>
    </xdr:from>
    <xdr:to>
      <xdr:col>4</xdr:col>
      <xdr:colOff>155575</xdr:colOff>
      <xdr:row>35</xdr:row>
      <xdr:rowOff>119126</xdr:rowOff>
    </xdr:to>
    <xdr:cxnSp macro="">
      <xdr:nvCxnSpPr>
        <xdr:cNvPr id="67" name="直線コネクタ 66"/>
        <xdr:cNvCxnSpPr/>
      </xdr:nvCxnSpPr>
      <xdr:spPr>
        <a:xfrm flipV="1">
          <a:off x="2019300" y="6097968"/>
          <a:ext cx="8890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155338</xdr:rowOff>
    </xdr:from>
    <xdr:ext cx="469744" cy="259045"/>
    <xdr:sp macro="" textlink="">
      <xdr:nvSpPr>
        <xdr:cNvPr id="69" name="テキスト ボックス 68"/>
        <xdr:cNvSpPr txBox="1"/>
      </xdr:nvSpPr>
      <xdr:spPr>
        <a:xfrm>
          <a:off x="2673427" y="61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92456</xdr:rowOff>
    </xdr:from>
    <xdr:to>
      <xdr:col>2</xdr:col>
      <xdr:colOff>638175</xdr:colOff>
      <xdr:row>35</xdr:row>
      <xdr:rowOff>119126</xdr:rowOff>
    </xdr:to>
    <xdr:cxnSp macro="">
      <xdr:nvCxnSpPr>
        <xdr:cNvPr id="70" name="直線コネクタ 69"/>
        <xdr:cNvCxnSpPr/>
      </xdr:nvCxnSpPr>
      <xdr:spPr>
        <a:xfrm>
          <a:off x="1130300" y="609320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4843</xdr:rowOff>
    </xdr:from>
    <xdr:ext cx="469744" cy="259045"/>
    <xdr:sp macro="" textlink="">
      <xdr:nvSpPr>
        <xdr:cNvPr id="72" name="テキスト ボックス 71"/>
        <xdr:cNvSpPr txBox="1"/>
      </xdr:nvSpPr>
      <xdr:spPr>
        <a:xfrm>
          <a:off x="1784427"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145623</xdr:rowOff>
    </xdr:from>
    <xdr:ext cx="469744" cy="259045"/>
    <xdr:sp macro="" textlink="">
      <xdr:nvSpPr>
        <xdr:cNvPr id="74" name="テキスト ボックス 73"/>
        <xdr:cNvSpPr txBox="1"/>
      </xdr:nvSpPr>
      <xdr:spPr>
        <a:xfrm>
          <a:off x="895427" y="614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78041</xdr:rowOff>
    </xdr:from>
    <xdr:to>
      <xdr:col>6</xdr:col>
      <xdr:colOff>561975</xdr:colOff>
      <xdr:row>36</xdr:row>
      <xdr:rowOff>8191</xdr:rowOff>
    </xdr:to>
    <xdr:sp macro="" textlink="">
      <xdr:nvSpPr>
        <xdr:cNvPr id="80" name="円/楕円 79"/>
        <xdr:cNvSpPr/>
      </xdr:nvSpPr>
      <xdr:spPr>
        <a:xfrm>
          <a:off x="4584700" y="60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100918</xdr:rowOff>
    </xdr:from>
    <xdr:ext cx="469744" cy="259045"/>
    <xdr:sp macro="" textlink="">
      <xdr:nvSpPr>
        <xdr:cNvPr id="81" name="議会費該当値テキスト"/>
        <xdr:cNvSpPr txBox="1"/>
      </xdr:nvSpPr>
      <xdr:spPr>
        <a:xfrm>
          <a:off x="4686300" y="593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7,157</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120142</xdr:rowOff>
    </xdr:from>
    <xdr:to>
      <xdr:col>5</xdr:col>
      <xdr:colOff>409575</xdr:colOff>
      <xdr:row>35</xdr:row>
      <xdr:rowOff>50292</xdr:rowOff>
    </xdr:to>
    <xdr:sp macro="" textlink="">
      <xdr:nvSpPr>
        <xdr:cNvPr id="82" name="円/楕円 81"/>
        <xdr:cNvSpPr/>
      </xdr:nvSpPr>
      <xdr:spPr>
        <a:xfrm>
          <a:off x="3746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66819</xdr:rowOff>
    </xdr:from>
    <xdr:ext cx="469744" cy="259045"/>
    <xdr:sp macro="" textlink="">
      <xdr:nvSpPr>
        <xdr:cNvPr id="83" name="テキスト ボックス 82"/>
        <xdr:cNvSpPr txBox="1"/>
      </xdr:nvSpPr>
      <xdr:spPr>
        <a:xfrm>
          <a:off x="3562427"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46418</xdr:rowOff>
    </xdr:from>
    <xdr:to>
      <xdr:col>4</xdr:col>
      <xdr:colOff>206375</xdr:colOff>
      <xdr:row>35</xdr:row>
      <xdr:rowOff>148018</xdr:rowOff>
    </xdr:to>
    <xdr:sp macro="" textlink="">
      <xdr:nvSpPr>
        <xdr:cNvPr id="84" name="円/楕円 83"/>
        <xdr:cNvSpPr/>
      </xdr:nvSpPr>
      <xdr:spPr>
        <a:xfrm>
          <a:off x="2857500" y="604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164545</xdr:rowOff>
    </xdr:from>
    <xdr:ext cx="469744" cy="259045"/>
    <xdr:sp macro="" textlink="">
      <xdr:nvSpPr>
        <xdr:cNvPr id="85" name="テキスト ボックス 84"/>
        <xdr:cNvSpPr txBox="1"/>
      </xdr:nvSpPr>
      <xdr:spPr>
        <a:xfrm>
          <a:off x="2673427" y="582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68326</xdr:rowOff>
    </xdr:from>
    <xdr:to>
      <xdr:col>3</xdr:col>
      <xdr:colOff>3175</xdr:colOff>
      <xdr:row>35</xdr:row>
      <xdr:rowOff>169926</xdr:rowOff>
    </xdr:to>
    <xdr:sp macro="" textlink="">
      <xdr:nvSpPr>
        <xdr:cNvPr id="86" name="円/楕円 85"/>
        <xdr:cNvSpPr/>
      </xdr:nvSpPr>
      <xdr:spPr>
        <a:xfrm>
          <a:off x="1968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15003</xdr:rowOff>
    </xdr:from>
    <xdr:ext cx="469744" cy="259045"/>
    <xdr:sp macro="" textlink="">
      <xdr:nvSpPr>
        <xdr:cNvPr id="87" name="テキスト ボックス 86"/>
        <xdr:cNvSpPr txBox="1"/>
      </xdr:nvSpPr>
      <xdr:spPr>
        <a:xfrm>
          <a:off x="1784427" y="584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41656</xdr:rowOff>
    </xdr:from>
    <xdr:to>
      <xdr:col>1</xdr:col>
      <xdr:colOff>485775</xdr:colOff>
      <xdr:row>35</xdr:row>
      <xdr:rowOff>143256</xdr:rowOff>
    </xdr:to>
    <xdr:sp macro="" textlink="">
      <xdr:nvSpPr>
        <xdr:cNvPr id="88" name="円/楕円 87"/>
        <xdr:cNvSpPr/>
      </xdr:nvSpPr>
      <xdr:spPr>
        <a:xfrm>
          <a:off x="10795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159783</xdr:rowOff>
    </xdr:from>
    <xdr:ext cx="469744" cy="259045"/>
    <xdr:sp macro="" textlink="">
      <xdr:nvSpPr>
        <xdr:cNvPr id="89" name="テキスト ボックス 88"/>
        <xdr:cNvSpPr txBox="1"/>
      </xdr:nvSpPr>
      <xdr:spPr>
        <a:xfrm>
          <a:off x="895427" y="581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87835</xdr:rowOff>
    </xdr:from>
    <xdr:to>
      <xdr:col>6</xdr:col>
      <xdr:colOff>511175</xdr:colOff>
      <xdr:row>56</xdr:row>
      <xdr:rowOff>166647</xdr:rowOff>
    </xdr:to>
    <xdr:cxnSp macro="">
      <xdr:nvCxnSpPr>
        <xdr:cNvPr id="116" name="直線コネクタ 115"/>
        <xdr:cNvCxnSpPr/>
      </xdr:nvCxnSpPr>
      <xdr:spPr>
        <a:xfrm flipV="1">
          <a:off x="3797300" y="9689035"/>
          <a:ext cx="838200" cy="7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11613</xdr:rowOff>
    </xdr:from>
    <xdr:ext cx="534377" cy="259045"/>
    <xdr:sp macro="" textlink="">
      <xdr:nvSpPr>
        <xdr:cNvPr id="117" name="総務費平均値テキスト"/>
        <xdr:cNvSpPr txBox="1"/>
      </xdr:nvSpPr>
      <xdr:spPr>
        <a:xfrm>
          <a:off x="4686300" y="944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166647</xdr:rowOff>
    </xdr:from>
    <xdr:to>
      <xdr:col>5</xdr:col>
      <xdr:colOff>358775</xdr:colOff>
      <xdr:row>57</xdr:row>
      <xdr:rowOff>5562</xdr:rowOff>
    </xdr:to>
    <xdr:cxnSp macro="">
      <xdr:nvCxnSpPr>
        <xdr:cNvPr id="119" name="直線コネクタ 118"/>
        <xdr:cNvCxnSpPr/>
      </xdr:nvCxnSpPr>
      <xdr:spPr>
        <a:xfrm flipV="1">
          <a:off x="2908300" y="9767847"/>
          <a:ext cx="889000" cy="1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44259</xdr:rowOff>
    </xdr:from>
    <xdr:to>
      <xdr:col>5</xdr:col>
      <xdr:colOff>409575</xdr:colOff>
      <xdr:row>55</xdr:row>
      <xdr:rowOff>145859</xdr:rowOff>
    </xdr:to>
    <xdr:sp macro="" textlink="">
      <xdr:nvSpPr>
        <xdr:cNvPr id="120" name="フローチャート : 判断 119"/>
        <xdr:cNvSpPr/>
      </xdr:nvSpPr>
      <xdr:spPr>
        <a:xfrm>
          <a:off x="3746500" y="947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162386</xdr:rowOff>
    </xdr:from>
    <xdr:ext cx="599010" cy="259045"/>
    <xdr:sp macro="" textlink="">
      <xdr:nvSpPr>
        <xdr:cNvPr id="121" name="テキスト ボックス 120"/>
        <xdr:cNvSpPr txBox="1"/>
      </xdr:nvSpPr>
      <xdr:spPr>
        <a:xfrm>
          <a:off x="3497794" y="924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122,264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3025</xdr:rowOff>
    </xdr:from>
    <xdr:to>
      <xdr:col>4</xdr:col>
      <xdr:colOff>155575</xdr:colOff>
      <xdr:row>57</xdr:row>
      <xdr:rowOff>5562</xdr:rowOff>
    </xdr:to>
    <xdr:cxnSp macro="">
      <xdr:nvCxnSpPr>
        <xdr:cNvPr id="122" name="直線コネクタ 121"/>
        <xdr:cNvCxnSpPr/>
      </xdr:nvCxnSpPr>
      <xdr:spPr>
        <a:xfrm>
          <a:off x="2019300" y="9775675"/>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3025</xdr:rowOff>
    </xdr:from>
    <xdr:to>
      <xdr:col>2</xdr:col>
      <xdr:colOff>638175</xdr:colOff>
      <xdr:row>57</xdr:row>
      <xdr:rowOff>39066</xdr:rowOff>
    </xdr:to>
    <xdr:cxnSp macro="">
      <xdr:nvCxnSpPr>
        <xdr:cNvPr id="125" name="直線コネクタ 124"/>
        <xdr:cNvCxnSpPr/>
      </xdr:nvCxnSpPr>
      <xdr:spPr>
        <a:xfrm flipV="1">
          <a:off x="1130300" y="9775675"/>
          <a:ext cx="889000" cy="3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80373</xdr:rowOff>
    </xdr:from>
    <xdr:ext cx="599010" cy="259045"/>
    <xdr:sp macro="" textlink="">
      <xdr:nvSpPr>
        <xdr:cNvPr id="127" name="テキスト ボックス 126"/>
        <xdr:cNvSpPr txBox="1"/>
      </xdr:nvSpPr>
      <xdr:spPr>
        <a:xfrm>
          <a:off x="1719794" y="93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xdr:cNvSpPr txBox="1"/>
      </xdr:nvSpPr>
      <xdr:spPr>
        <a:xfrm>
          <a:off x="863111" y="94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37035</xdr:rowOff>
    </xdr:from>
    <xdr:to>
      <xdr:col>6</xdr:col>
      <xdr:colOff>561975</xdr:colOff>
      <xdr:row>56</xdr:row>
      <xdr:rowOff>138635</xdr:rowOff>
    </xdr:to>
    <xdr:sp macro="" textlink="">
      <xdr:nvSpPr>
        <xdr:cNvPr id="135" name="円/楕円 134"/>
        <xdr:cNvSpPr/>
      </xdr:nvSpPr>
      <xdr:spPr>
        <a:xfrm>
          <a:off x="4584700" y="963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15462</xdr:rowOff>
    </xdr:from>
    <xdr:ext cx="534377" cy="259045"/>
    <xdr:sp macro="" textlink="">
      <xdr:nvSpPr>
        <xdr:cNvPr id="136" name="総務費該当値テキスト"/>
        <xdr:cNvSpPr txBox="1"/>
      </xdr:nvSpPr>
      <xdr:spPr>
        <a:xfrm>
          <a:off x="4686300" y="96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86,344</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115847</xdr:rowOff>
    </xdr:from>
    <xdr:to>
      <xdr:col>5</xdr:col>
      <xdr:colOff>409575</xdr:colOff>
      <xdr:row>57</xdr:row>
      <xdr:rowOff>45997</xdr:rowOff>
    </xdr:to>
    <xdr:sp macro="" textlink="">
      <xdr:nvSpPr>
        <xdr:cNvPr id="137" name="円/楕円 136"/>
        <xdr:cNvSpPr/>
      </xdr:nvSpPr>
      <xdr:spPr>
        <a:xfrm>
          <a:off x="3746500" y="97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37124</xdr:rowOff>
    </xdr:from>
    <xdr:ext cx="534377" cy="259045"/>
    <xdr:sp macro="" textlink="">
      <xdr:nvSpPr>
        <xdr:cNvPr id="138" name="テキスト ボックス 137"/>
        <xdr:cNvSpPr txBox="1"/>
      </xdr:nvSpPr>
      <xdr:spPr>
        <a:xfrm>
          <a:off x="3530111" y="980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69,106</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126212</xdr:rowOff>
    </xdr:from>
    <xdr:to>
      <xdr:col>4</xdr:col>
      <xdr:colOff>206375</xdr:colOff>
      <xdr:row>57</xdr:row>
      <xdr:rowOff>56362</xdr:rowOff>
    </xdr:to>
    <xdr:sp macro="" textlink="">
      <xdr:nvSpPr>
        <xdr:cNvPr id="139" name="円/楕円 138"/>
        <xdr:cNvSpPr/>
      </xdr:nvSpPr>
      <xdr:spPr>
        <a:xfrm>
          <a:off x="2857500" y="97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47489</xdr:rowOff>
    </xdr:from>
    <xdr:ext cx="534377" cy="259045"/>
    <xdr:sp macro="" textlink="">
      <xdr:nvSpPr>
        <xdr:cNvPr id="140" name="テキスト ボックス 139"/>
        <xdr:cNvSpPr txBox="1"/>
      </xdr:nvSpPr>
      <xdr:spPr>
        <a:xfrm>
          <a:off x="2641111" y="982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66,839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123675</xdr:rowOff>
    </xdr:from>
    <xdr:to>
      <xdr:col>3</xdr:col>
      <xdr:colOff>3175</xdr:colOff>
      <xdr:row>57</xdr:row>
      <xdr:rowOff>53825</xdr:rowOff>
    </xdr:to>
    <xdr:sp macro="" textlink="">
      <xdr:nvSpPr>
        <xdr:cNvPr id="141" name="円/楕円 140"/>
        <xdr:cNvSpPr/>
      </xdr:nvSpPr>
      <xdr:spPr>
        <a:xfrm>
          <a:off x="1968500" y="97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44952</xdr:rowOff>
    </xdr:from>
    <xdr:ext cx="534377" cy="259045"/>
    <xdr:sp macro="" textlink="">
      <xdr:nvSpPr>
        <xdr:cNvPr id="142" name="テキスト ボックス 141"/>
        <xdr:cNvSpPr txBox="1"/>
      </xdr:nvSpPr>
      <xdr:spPr>
        <a:xfrm>
          <a:off x="1752111" y="981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67,394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159716</xdr:rowOff>
    </xdr:from>
    <xdr:to>
      <xdr:col>1</xdr:col>
      <xdr:colOff>485775</xdr:colOff>
      <xdr:row>57</xdr:row>
      <xdr:rowOff>89866</xdr:rowOff>
    </xdr:to>
    <xdr:sp macro="" textlink="">
      <xdr:nvSpPr>
        <xdr:cNvPr id="143" name="円/楕円 142"/>
        <xdr:cNvSpPr/>
      </xdr:nvSpPr>
      <xdr:spPr>
        <a:xfrm>
          <a:off x="1079500" y="97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80993</xdr:rowOff>
    </xdr:from>
    <xdr:ext cx="534377" cy="259045"/>
    <xdr:sp macro="" textlink="">
      <xdr:nvSpPr>
        <xdr:cNvPr id="144" name="テキスト ボックス 143"/>
        <xdr:cNvSpPr txBox="1"/>
      </xdr:nvSpPr>
      <xdr:spPr>
        <a:xfrm>
          <a:off x="863111" y="985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59,511</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126834</xdr:rowOff>
    </xdr:from>
    <xdr:to>
      <xdr:col>6</xdr:col>
      <xdr:colOff>511175</xdr:colOff>
      <xdr:row>74</xdr:row>
      <xdr:rowOff>90368</xdr:rowOff>
    </xdr:to>
    <xdr:cxnSp macro="">
      <xdr:nvCxnSpPr>
        <xdr:cNvPr id="172" name="直線コネクタ 171"/>
        <xdr:cNvCxnSpPr/>
      </xdr:nvCxnSpPr>
      <xdr:spPr>
        <a:xfrm flipV="1">
          <a:off x="3797300" y="12471234"/>
          <a:ext cx="838200" cy="30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149496</xdr:rowOff>
    </xdr:from>
    <xdr:ext cx="599010" cy="259045"/>
    <xdr:sp macro="" textlink="">
      <xdr:nvSpPr>
        <xdr:cNvPr id="173" name="民生費平均値テキスト"/>
        <xdr:cNvSpPr txBox="1"/>
      </xdr:nvSpPr>
      <xdr:spPr>
        <a:xfrm>
          <a:off x="4686300" y="130082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43953</xdr:rowOff>
    </xdr:from>
    <xdr:to>
      <xdr:col>5</xdr:col>
      <xdr:colOff>358775</xdr:colOff>
      <xdr:row>74</xdr:row>
      <xdr:rowOff>90368</xdr:rowOff>
    </xdr:to>
    <xdr:cxnSp macro="">
      <xdr:nvCxnSpPr>
        <xdr:cNvPr id="175" name="直線コネクタ 174"/>
        <xdr:cNvCxnSpPr/>
      </xdr:nvCxnSpPr>
      <xdr:spPr>
        <a:xfrm>
          <a:off x="2908300" y="12731253"/>
          <a:ext cx="889000" cy="4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141944</xdr:rowOff>
    </xdr:from>
    <xdr:to>
      <xdr:col>5</xdr:col>
      <xdr:colOff>409575</xdr:colOff>
      <xdr:row>76</xdr:row>
      <xdr:rowOff>72095</xdr:rowOff>
    </xdr:to>
    <xdr:sp macro="" textlink="">
      <xdr:nvSpPr>
        <xdr:cNvPr id="176" name="フローチャート : 判断 175"/>
        <xdr:cNvSpPr/>
      </xdr:nvSpPr>
      <xdr:spPr>
        <a:xfrm>
          <a:off x="3746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63222</xdr:rowOff>
    </xdr:from>
    <xdr:ext cx="599010" cy="259045"/>
    <xdr:sp macro="" textlink="">
      <xdr:nvSpPr>
        <xdr:cNvPr id="177" name="テキスト ボックス 176"/>
        <xdr:cNvSpPr txBox="1"/>
      </xdr:nvSpPr>
      <xdr:spPr>
        <a:xfrm>
          <a:off x="3497794" y="1309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150,449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43953</xdr:rowOff>
    </xdr:from>
    <xdr:to>
      <xdr:col>4</xdr:col>
      <xdr:colOff>155575</xdr:colOff>
      <xdr:row>75</xdr:row>
      <xdr:rowOff>139490</xdr:rowOff>
    </xdr:to>
    <xdr:cxnSp macro="">
      <xdr:nvCxnSpPr>
        <xdr:cNvPr id="178" name="直線コネクタ 177"/>
        <xdr:cNvCxnSpPr/>
      </xdr:nvCxnSpPr>
      <xdr:spPr>
        <a:xfrm flipV="1">
          <a:off x="2019300" y="12731253"/>
          <a:ext cx="889000" cy="26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160340</xdr:rowOff>
    </xdr:from>
    <xdr:ext cx="599010" cy="259045"/>
    <xdr:sp macro="" textlink="">
      <xdr:nvSpPr>
        <xdr:cNvPr id="180" name="テキスト ボックス 179"/>
        <xdr:cNvSpPr txBox="1"/>
      </xdr:nvSpPr>
      <xdr:spPr>
        <a:xfrm>
          <a:off x="2608794" y="1319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45041</xdr:rowOff>
    </xdr:from>
    <xdr:to>
      <xdr:col>2</xdr:col>
      <xdr:colOff>638175</xdr:colOff>
      <xdr:row>75</xdr:row>
      <xdr:rowOff>139490</xdr:rowOff>
    </xdr:to>
    <xdr:cxnSp macro="">
      <xdr:nvCxnSpPr>
        <xdr:cNvPr id="181" name="直線コネクタ 180"/>
        <xdr:cNvCxnSpPr/>
      </xdr:nvCxnSpPr>
      <xdr:spPr>
        <a:xfrm>
          <a:off x="1130300" y="12903791"/>
          <a:ext cx="889000" cy="9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94037</xdr:rowOff>
    </xdr:from>
    <xdr:ext cx="599010" cy="259045"/>
    <xdr:sp macro="" textlink="">
      <xdr:nvSpPr>
        <xdr:cNvPr id="183" name="テキスト ボックス 182"/>
        <xdr:cNvSpPr txBox="1"/>
      </xdr:nvSpPr>
      <xdr:spPr>
        <a:xfrm>
          <a:off x="1719794" y="1329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103675</xdr:rowOff>
    </xdr:from>
    <xdr:ext cx="599010" cy="259045"/>
    <xdr:sp macro="" textlink="">
      <xdr:nvSpPr>
        <xdr:cNvPr id="185" name="テキスト ボックス 184"/>
        <xdr:cNvSpPr txBox="1"/>
      </xdr:nvSpPr>
      <xdr:spPr>
        <a:xfrm>
          <a:off x="830794" y="13305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76034</xdr:rowOff>
    </xdr:from>
    <xdr:to>
      <xdr:col>6</xdr:col>
      <xdr:colOff>561975</xdr:colOff>
      <xdr:row>73</xdr:row>
      <xdr:rowOff>6184</xdr:rowOff>
    </xdr:to>
    <xdr:sp macro="" textlink="">
      <xdr:nvSpPr>
        <xdr:cNvPr id="191" name="円/楕円 190"/>
        <xdr:cNvSpPr/>
      </xdr:nvSpPr>
      <xdr:spPr>
        <a:xfrm>
          <a:off x="4584700" y="1242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98911</xdr:rowOff>
    </xdr:from>
    <xdr:ext cx="599010" cy="259045"/>
    <xdr:sp macro="" textlink="">
      <xdr:nvSpPr>
        <xdr:cNvPr id="192" name="民生費該当値テキスト"/>
        <xdr:cNvSpPr txBox="1"/>
      </xdr:nvSpPr>
      <xdr:spPr>
        <a:xfrm>
          <a:off x="4686300" y="1227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213,907</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39568</xdr:rowOff>
    </xdr:from>
    <xdr:to>
      <xdr:col>5</xdr:col>
      <xdr:colOff>409575</xdr:colOff>
      <xdr:row>74</xdr:row>
      <xdr:rowOff>141168</xdr:rowOff>
    </xdr:to>
    <xdr:sp macro="" textlink="">
      <xdr:nvSpPr>
        <xdr:cNvPr id="193" name="円/楕円 192"/>
        <xdr:cNvSpPr/>
      </xdr:nvSpPr>
      <xdr:spPr>
        <a:xfrm>
          <a:off x="3746500" y="127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157695</xdr:rowOff>
    </xdr:from>
    <xdr:ext cx="599010" cy="259045"/>
    <xdr:sp macro="" textlink="">
      <xdr:nvSpPr>
        <xdr:cNvPr id="194" name="テキスト ボックス 193"/>
        <xdr:cNvSpPr txBox="1"/>
      </xdr:nvSpPr>
      <xdr:spPr>
        <a:xfrm>
          <a:off x="3497794" y="1250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180,395</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164603</xdr:rowOff>
    </xdr:from>
    <xdr:to>
      <xdr:col>4</xdr:col>
      <xdr:colOff>206375</xdr:colOff>
      <xdr:row>74</xdr:row>
      <xdr:rowOff>94753</xdr:rowOff>
    </xdr:to>
    <xdr:sp macro="" textlink="">
      <xdr:nvSpPr>
        <xdr:cNvPr id="195" name="円/楕円 194"/>
        <xdr:cNvSpPr/>
      </xdr:nvSpPr>
      <xdr:spPr>
        <a:xfrm>
          <a:off x="2857500" y="1268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111280</xdr:rowOff>
    </xdr:from>
    <xdr:ext cx="599010" cy="259045"/>
    <xdr:sp macro="" textlink="">
      <xdr:nvSpPr>
        <xdr:cNvPr id="196" name="テキスト ボックス 195"/>
        <xdr:cNvSpPr txBox="1"/>
      </xdr:nvSpPr>
      <xdr:spPr>
        <a:xfrm>
          <a:off x="2608794" y="1245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185,471</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88690</xdr:rowOff>
    </xdr:from>
    <xdr:to>
      <xdr:col>3</xdr:col>
      <xdr:colOff>3175</xdr:colOff>
      <xdr:row>76</xdr:row>
      <xdr:rowOff>18839</xdr:rowOff>
    </xdr:to>
    <xdr:sp macro="" textlink="">
      <xdr:nvSpPr>
        <xdr:cNvPr id="197" name="円/楕円 196"/>
        <xdr:cNvSpPr/>
      </xdr:nvSpPr>
      <xdr:spPr>
        <a:xfrm>
          <a:off x="1968500" y="129474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35367</xdr:rowOff>
    </xdr:from>
    <xdr:ext cx="599010" cy="259045"/>
    <xdr:sp macro="" textlink="">
      <xdr:nvSpPr>
        <xdr:cNvPr id="198" name="テキスト ボックス 197"/>
        <xdr:cNvSpPr txBox="1"/>
      </xdr:nvSpPr>
      <xdr:spPr>
        <a:xfrm>
          <a:off x="1719794" y="1272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156,273</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165691</xdr:rowOff>
    </xdr:from>
    <xdr:to>
      <xdr:col>1</xdr:col>
      <xdr:colOff>485775</xdr:colOff>
      <xdr:row>75</xdr:row>
      <xdr:rowOff>95841</xdr:rowOff>
    </xdr:to>
    <xdr:sp macro="" textlink="">
      <xdr:nvSpPr>
        <xdr:cNvPr id="199" name="円/楕円 198"/>
        <xdr:cNvSpPr/>
      </xdr:nvSpPr>
      <xdr:spPr>
        <a:xfrm>
          <a:off x="1079500" y="1285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73</xdr:row>
      <xdr:rowOff>112368</xdr:rowOff>
    </xdr:from>
    <xdr:ext cx="599010" cy="259045"/>
    <xdr:sp macro="" textlink="">
      <xdr:nvSpPr>
        <xdr:cNvPr id="200" name="テキスト ボックス 199"/>
        <xdr:cNvSpPr txBox="1"/>
      </xdr:nvSpPr>
      <xdr:spPr>
        <a:xfrm>
          <a:off x="830794" y="12628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166,602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78339</xdr:rowOff>
    </xdr:from>
    <xdr:to>
      <xdr:col>6</xdr:col>
      <xdr:colOff>511175</xdr:colOff>
      <xdr:row>97</xdr:row>
      <xdr:rowOff>112113</xdr:rowOff>
    </xdr:to>
    <xdr:cxnSp macro="">
      <xdr:nvCxnSpPr>
        <xdr:cNvPr id="227" name="直線コネクタ 226"/>
        <xdr:cNvCxnSpPr/>
      </xdr:nvCxnSpPr>
      <xdr:spPr>
        <a:xfrm flipV="1">
          <a:off x="3797300" y="15508839"/>
          <a:ext cx="838200" cy="123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170604</xdr:rowOff>
    </xdr:from>
    <xdr:ext cx="534377" cy="259045"/>
    <xdr:sp macro="" textlink="">
      <xdr:nvSpPr>
        <xdr:cNvPr id="228" name="衛生費平均値テキスト"/>
        <xdr:cNvSpPr txBox="1"/>
      </xdr:nvSpPr>
      <xdr:spPr>
        <a:xfrm>
          <a:off x="4686300" y="16629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112113</xdr:rowOff>
    </xdr:from>
    <xdr:to>
      <xdr:col>5</xdr:col>
      <xdr:colOff>358775</xdr:colOff>
      <xdr:row>97</xdr:row>
      <xdr:rowOff>114348</xdr:rowOff>
    </xdr:to>
    <xdr:cxnSp macro="">
      <xdr:nvCxnSpPr>
        <xdr:cNvPr id="230" name="直線コネクタ 229"/>
        <xdr:cNvCxnSpPr/>
      </xdr:nvCxnSpPr>
      <xdr:spPr>
        <a:xfrm flipV="1">
          <a:off x="2908300" y="16742763"/>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51648</xdr:rowOff>
    </xdr:from>
    <xdr:to>
      <xdr:col>5</xdr:col>
      <xdr:colOff>409575</xdr:colOff>
      <xdr:row>97</xdr:row>
      <xdr:rowOff>153248</xdr:rowOff>
    </xdr:to>
    <xdr:sp macro="" textlink="">
      <xdr:nvSpPr>
        <xdr:cNvPr id="231" name="フローチャート : 判断 230"/>
        <xdr:cNvSpPr/>
      </xdr:nvSpPr>
      <xdr:spPr>
        <a:xfrm>
          <a:off x="3746500" y="1668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169775</xdr:rowOff>
    </xdr:from>
    <xdr:ext cx="534377" cy="259045"/>
    <xdr:sp macro="" textlink="">
      <xdr:nvSpPr>
        <xdr:cNvPr id="232" name="テキスト ボックス 231"/>
        <xdr:cNvSpPr txBox="1"/>
      </xdr:nvSpPr>
      <xdr:spPr>
        <a:xfrm>
          <a:off x="3530111" y="1645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114348</xdr:rowOff>
    </xdr:from>
    <xdr:to>
      <xdr:col>4</xdr:col>
      <xdr:colOff>155575</xdr:colOff>
      <xdr:row>97</xdr:row>
      <xdr:rowOff>128636</xdr:rowOff>
    </xdr:to>
    <xdr:cxnSp macro="">
      <xdr:nvCxnSpPr>
        <xdr:cNvPr id="233" name="直線コネクタ 232"/>
        <xdr:cNvCxnSpPr/>
      </xdr:nvCxnSpPr>
      <xdr:spPr>
        <a:xfrm flipV="1">
          <a:off x="2019300" y="16744998"/>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137299</xdr:rowOff>
    </xdr:from>
    <xdr:ext cx="534377" cy="259045"/>
    <xdr:sp macro="" textlink="">
      <xdr:nvSpPr>
        <xdr:cNvPr id="235" name="テキスト ボックス 234"/>
        <xdr:cNvSpPr txBox="1"/>
      </xdr:nvSpPr>
      <xdr:spPr>
        <a:xfrm>
          <a:off x="2641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128636</xdr:rowOff>
    </xdr:from>
    <xdr:to>
      <xdr:col>2</xdr:col>
      <xdr:colOff>638175</xdr:colOff>
      <xdr:row>97</xdr:row>
      <xdr:rowOff>142297</xdr:rowOff>
    </xdr:to>
    <xdr:cxnSp macro="">
      <xdr:nvCxnSpPr>
        <xdr:cNvPr id="236" name="直線コネクタ 235"/>
        <xdr:cNvCxnSpPr/>
      </xdr:nvCxnSpPr>
      <xdr:spPr>
        <a:xfrm flipV="1">
          <a:off x="1130300" y="16759286"/>
          <a:ext cx="8890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154934</xdr:rowOff>
    </xdr:from>
    <xdr:ext cx="534377" cy="259045"/>
    <xdr:sp macro="" textlink="">
      <xdr:nvSpPr>
        <xdr:cNvPr id="238" name="テキスト ボックス 237"/>
        <xdr:cNvSpPr txBox="1"/>
      </xdr:nvSpPr>
      <xdr:spPr>
        <a:xfrm>
          <a:off x="1752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163090</xdr:rowOff>
    </xdr:from>
    <xdr:ext cx="534377" cy="259045"/>
    <xdr:sp macro="" textlink="">
      <xdr:nvSpPr>
        <xdr:cNvPr id="240" name="テキスト ボックス 239"/>
        <xdr:cNvSpPr txBox="1"/>
      </xdr:nvSpPr>
      <xdr:spPr>
        <a:xfrm>
          <a:off x="863111" y="164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90</xdr:row>
      <xdr:rowOff>27539</xdr:rowOff>
    </xdr:from>
    <xdr:to>
      <xdr:col>6</xdr:col>
      <xdr:colOff>561975</xdr:colOff>
      <xdr:row>90</xdr:row>
      <xdr:rowOff>129139</xdr:rowOff>
    </xdr:to>
    <xdr:sp macro="" textlink="">
      <xdr:nvSpPr>
        <xdr:cNvPr id="246" name="円/楕円 245"/>
        <xdr:cNvSpPr/>
      </xdr:nvSpPr>
      <xdr:spPr>
        <a:xfrm>
          <a:off x="4584700" y="1545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152016</xdr:rowOff>
    </xdr:from>
    <xdr:ext cx="599010" cy="259045"/>
    <xdr:sp macro="" textlink="">
      <xdr:nvSpPr>
        <xdr:cNvPr id="247" name="衛生費該当値テキスト"/>
        <xdr:cNvSpPr txBox="1"/>
      </xdr:nvSpPr>
      <xdr:spPr>
        <a:xfrm>
          <a:off x="4686300" y="1541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313,421</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61313</xdr:rowOff>
    </xdr:from>
    <xdr:to>
      <xdr:col>5</xdr:col>
      <xdr:colOff>409575</xdr:colOff>
      <xdr:row>97</xdr:row>
      <xdr:rowOff>162913</xdr:rowOff>
    </xdr:to>
    <xdr:sp macro="" textlink="">
      <xdr:nvSpPr>
        <xdr:cNvPr id="248" name="円/楕円 247"/>
        <xdr:cNvSpPr/>
      </xdr:nvSpPr>
      <xdr:spPr>
        <a:xfrm>
          <a:off x="3746500" y="1669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154040</xdr:rowOff>
    </xdr:from>
    <xdr:ext cx="534377" cy="259045"/>
    <xdr:sp macro="" textlink="">
      <xdr:nvSpPr>
        <xdr:cNvPr id="249" name="テキスト ボックス 248"/>
        <xdr:cNvSpPr txBox="1"/>
      </xdr:nvSpPr>
      <xdr:spPr>
        <a:xfrm>
          <a:off x="3530111" y="1678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43,534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63548</xdr:rowOff>
    </xdr:from>
    <xdr:to>
      <xdr:col>4</xdr:col>
      <xdr:colOff>206375</xdr:colOff>
      <xdr:row>97</xdr:row>
      <xdr:rowOff>165148</xdr:rowOff>
    </xdr:to>
    <xdr:sp macro="" textlink="">
      <xdr:nvSpPr>
        <xdr:cNvPr id="250" name="円/楕円 249"/>
        <xdr:cNvSpPr/>
      </xdr:nvSpPr>
      <xdr:spPr>
        <a:xfrm>
          <a:off x="2857500" y="166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156275</xdr:rowOff>
    </xdr:from>
    <xdr:ext cx="534377" cy="259045"/>
    <xdr:sp macro="" textlink="">
      <xdr:nvSpPr>
        <xdr:cNvPr id="251" name="テキスト ボックス 250"/>
        <xdr:cNvSpPr txBox="1"/>
      </xdr:nvSpPr>
      <xdr:spPr>
        <a:xfrm>
          <a:off x="2641111" y="167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43,045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77836</xdr:rowOff>
    </xdr:from>
    <xdr:to>
      <xdr:col>3</xdr:col>
      <xdr:colOff>3175</xdr:colOff>
      <xdr:row>98</xdr:row>
      <xdr:rowOff>7986</xdr:rowOff>
    </xdr:to>
    <xdr:sp macro="" textlink="">
      <xdr:nvSpPr>
        <xdr:cNvPr id="252" name="円/楕円 251"/>
        <xdr:cNvSpPr/>
      </xdr:nvSpPr>
      <xdr:spPr>
        <a:xfrm>
          <a:off x="1968500" y="1670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170563</xdr:rowOff>
    </xdr:from>
    <xdr:ext cx="534377" cy="259045"/>
    <xdr:sp macro="" textlink="">
      <xdr:nvSpPr>
        <xdr:cNvPr id="253" name="テキスト ボックス 252"/>
        <xdr:cNvSpPr txBox="1"/>
      </xdr:nvSpPr>
      <xdr:spPr>
        <a:xfrm>
          <a:off x="1752111" y="1680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39,920</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91497</xdr:rowOff>
    </xdr:from>
    <xdr:to>
      <xdr:col>1</xdr:col>
      <xdr:colOff>485775</xdr:colOff>
      <xdr:row>98</xdr:row>
      <xdr:rowOff>21647</xdr:rowOff>
    </xdr:to>
    <xdr:sp macro="" textlink="">
      <xdr:nvSpPr>
        <xdr:cNvPr id="254" name="円/楕円 253"/>
        <xdr:cNvSpPr/>
      </xdr:nvSpPr>
      <xdr:spPr>
        <a:xfrm>
          <a:off x="1079500" y="167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12774</xdr:rowOff>
    </xdr:from>
    <xdr:ext cx="534377" cy="259045"/>
    <xdr:sp macro="" textlink="">
      <xdr:nvSpPr>
        <xdr:cNvPr id="255" name="テキスト ボックス 254"/>
        <xdr:cNvSpPr txBox="1"/>
      </xdr:nvSpPr>
      <xdr:spPr>
        <a:xfrm>
          <a:off x="863111" y="1681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85961</xdr:rowOff>
    </xdr:from>
    <xdr:to>
      <xdr:col>14</xdr:col>
      <xdr:colOff>79375</xdr:colOff>
      <xdr:row>38</xdr:row>
      <xdr:rowOff>16111</xdr:rowOff>
    </xdr:to>
    <xdr:sp macro="" textlink="">
      <xdr:nvSpPr>
        <xdr:cNvPr id="290" name="フローチャート : 判断 289"/>
        <xdr:cNvSpPr/>
      </xdr:nvSpPr>
      <xdr:spPr>
        <a:xfrm>
          <a:off x="9588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32638</xdr:rowOff>
    </xdr:from>
    <xdr:ext cx="378565" cy="259045"/>
    <xdr:sp macro="" textlink="">
      <xdr:nvSpPr>
        <xdr:cNvPr id="291" name="テキスト ボックス 290"/>
        <xdr:cNvSpPr txBox="1"/>
      </xdr:nvSpPr>
      <xdr:spPr>
        <a:xfrm>
          <a:off x="9450017" y="6204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95286</xdr:rowOff>
    </xdr:from>
    <xdr:to>
      <xdr:col>12</xdr:col>
      <xdr:colOff>511175</xdr:colOff>
      <xdr:row>39</xdr:row>
      <xdr:rowOff>98878</xdr:rowOff>
    </xdr:to>
    <xdr:cxnSp macro="">
      <xdr:nvCxnSpPr>
        <xdr:cNvPr id="292" name="直線コネクタ 291"/>
        <xdr:cNvCxnSpPr/>
      </xdr:nvCxnSpPr>
      <xdr:spPr>
        <a:xfrm>
          <a:off x="7861300" y="6438936"/>
          <a:ext cx="889000" cy="34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59090</xdr:rowOff>
    </xdr:from>
    <xdr:ext cx="378565" cy="259045"/>
    <xdr:sp macro="" textlink="">
      <xdr:nvSpPr>
        <xdr:cNvPr id="294" name="テキスト ボックス 293"/>
        <xdr:cNvSpPr txBox="1"/>
      </xdr:nvSpPr>
      <xdr:spPr>
        <a:xfrm>
          <a:off x="8561017" y="6231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95286</xdr:rowOff>
    </xdr:from>
    <xdr:to>
      <xdr:col>11</xdr:col>
      <xdr:colOff>307975</xdr:colOff>
      <xdr:row>38</xdr:row>
      <xdr:rowOff>43688</xdr:rowOff>
    </xdr:to>
    <xdr:cxnSp macro="">
      <xdr:nvCxnSpPr>
        <xdr:cNvPr id="295" name="直線コネクタ 294"/>
        <xdr:cNvCxnSpPr/>
      </xdr:nvCxnSpPr>
      <xdr:spPr>
        <a:xfrm flipV="1">
          <a:off x="6972300" y="6438936"/>
          <a:ext cx="889000" cy="1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7165</xdr:rowOff>
    </xdr:from>
    <xdr:ext cx="469744" cy="259045"/>
    <xdr:sp macro="" textlink="">
      <xdr:nvSpPr>
        <xdr:cNvPr id="297" name="テキスト ボックス 296"/>
        <xdr:cNvSpPr txBox="1"/>
      </xdr:nvSpPr>
      <xdr:spPr>
        <a:xfrm>
          <a:off x="7626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5" name="円/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7" name="円/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8" name="テキスト ボックス 30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09" name="円/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10" name="テキスト ボックス 30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44486</xdr:rowOff>
    </xdr:from>
    <xdr:to>
      <xdr:col>11</xdr:col>
      <xdr:colOff>358775</xdr:colOff>
      <xdr:row>37</xdr:row>
      <xdr:rowOff>146086</xdr:rowOff>
    </xdr:to>
    <xdr:sp macro="" textlink="">
      <xdr:nvSpPr>
        <xdr:cNvPr id="311" name="円/楕円 310"/>
        <xdr:cNvSpPr/>
      </xdr:nvSpPr>
      <xdr:spPr>
        <a:xfrm>
          <a:off x="7810500" y="638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137213</xdr:rowOff>
    </xdr:from>
    <xdr:ext cx="469744" cy="259045"/>
    <xdr:sp macro="" textlink="">
      <xdr:nvSpPr>
        <xdr:cNvPr id="312" name="テキスト ボックス 311"/>
        <xdr:cNvSpPr txBox="1"/>
      </xdr:nvSpPr>
      <xdr:spPr>
        <a:xfrm>
          <a:off x="7626427" y="648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164338</xdr:rowOff>
    </xdr:from>
    <xdr:to>
      <xdr:col>10</xdr:col>
      <xdr:colOff>155575</xdr:colOff>
      <xdr:row>38</xdr:row>
      <xdr:rowOff>94488</xdr:rowOff>
    </xdr:to>
    <xdr:sp macro="" textlink="">
      <xdr:nvSpPr>
        <xdr:cNvPr id="313" name="円/楕円 312"/>
        <xdr:cNvSpPr/>
      </xdr:nvSpPr>
      <xdr:spPr>
        <a:xfrm>
          <a:off x="6921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85615</xdr:rowOff>
    </xdr:from>
    <xdr:ext cx="378565" cy="259045"/>
    <xdr:sp macro="" textlink="">
      <xdr:nvSpPr>
        <xdr:cNvPr id="314" name="テキスト ボックス 313"/>
        <xdr:cNvSpPr txBox="1"/>
      </xdr:nvSpPr>
      <xdr:spPr>
        <a:xfrm>
          <a:off x="6783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41859</xdr:rowOff>
    </xdr:from>
    <xdr:to>
      <xdr:col>15</xdr:col>
      <xdr:colOff>180975</xdr:colOff>
      <xdr:row>57</xdr:row>
      <xdr:rowOff>168389</xdr:rowOff>
    </xdr:to>
    <xdr:cxnSp macro="">
      <xdr:nvCxnSpPr>
        <xdr:cNvPr id="343" name="直線コネクタ 342"/>
        <xdr:cNvCxnSpPr/>
      </xdr:nvCxnSpPr>
      <xdr:spPr>
        <a:xfrm flipV="1">
          <a:off x="9639300" y="9814509"/>
          <a:ext cx="838200" cy="1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102722</xdr:rowOff>
    </xdr:from>
    <xdr:ext cx="534377" cy="259045"/>
    <xdr:sp macro="" textlink="">
      <xdr:nvSpPr>
        <xdr:cNvPr id="344" name="農林水産業費平均値テキスト"/>
        <xdr:cNvSpPr txBox="1"/>
      </xdr:nvSpPr>
      <xdr:spPr>
        <a:xfrm>
          <a:off x="10528300" y="987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168389</xdr:rowOff>
    </xdr:from>
    <xdr:to>
      <xdr:col>14</xdr:col>
      <xdr:colOff>28575</xdr:colOff>
      <xdr:row>58</xdr:row>
      <xdr:rowOff>74077</xdr:rowOff>
    </xdr:to>
    <xdr:cxnSp macro="">
      <xdr:nvCxnSpPr>
        <xdr:cNvPr id="346" name="直線コネクタ 345"/>
        <xdr:cNvCxnSpPr/>
      </xdr:nvCxnSpPr>
      <xdr:spPr>
        <a:xfrm flipV="1">
          <a:off x="8750300" y="9941039"/>
          <a:ext cx="889000" cy="7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37869</xdr:rowOff>
    </xdr:from>
    <xdr:to>
      <xdr:col>14</xdr:col>
      <xdr:colOff>79375</xdr:colOff>
      <xdr:row>57</xdr:row>
      <xdr:rowOff>139469</xdr:rowOff>
    </xdr:to>
    <xdr:sp macro="" textlink="">
      <xdr:nvSpPr>
        <xdr:cNvPr id="347" name="フローチャート : 判断 346"/>
        <xdr:cNvSpPr/>
      </xdr:nvSpPr>
      <xdr:spPr>
        <a:xfrm>
          <a:off x="9588500" y="981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155996</xdr:rowOff>
    </xdr:from>
    <xdr:ext cx="534377" cy="259045"/>
    <xdr:sp macro="" textlink="">
      <xdr:nvSpPr>
        <xdr:cNvPr id="348" name="テキスト ボックス 347"/>
        <xdr:cNvSpPr txBox="1"/>
      </xdr:nvSpPr>
      <xdr:spPr>
        <a:xfrm>
          <a:off x="9372111" y="958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39,197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74077</xdr:rowOff>
    </xdr:from>
    <xdr:to>
      <xdr:col>12</xdr:col>
      <xdr:colOff>511175</xdr:colOff>
      <xdr:row>58</xdr:row>
      <xdr:rowOff>92280</xdr:rowOff>
    </xdr:to>
    <xdr:cxnSp macro="">
      <xdr:nvCxnSpPr>
        <xdr:cNvPr id="349" name="直線コネクタ 348"/>
        <xdr:cNvCxnSpPr/>
      </xdr:nvCxnSpPr>
      <xdr:spPr>
        <a:xfrm flipV="1">
          <a:off x="7861300" y="10018177"/>
          <a:ext cx="889000" cy="1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73548</xdr:rowOff>
    </xdr:from>
    <xdr:ext cx="534377" cy="259045"/>
    <xdr:sp macro="" textlink="">
      <xdr:nvSpPr>
        <xdr:cNvPr id="351" name="テキスト ボックス 350"/>
        <xdr:cNvSpPr txBox="1"/>
      </xdr:nvSpPr>
      <xdr:spPr>
        <a:xfrm>
          <a:off x="8483111" y="96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35382</xdr:rowOff>
    </xdr:from>
    <xdr:to>
      <xdr:col>11</xdr:col>
      <xdr:colOff>307975</xdr:colOff>
      <xdr:row>58</xdr:row>
      <xdr:rowOff>92280</xdr:rowOff>
    </xdr:to>
    <xdr:cxnSp macro="">
      <xdr:nvCxnSpPr>
        <xdr:cNvPr id="352" name="直線コネクタ 351"/>
        <xdr:cNvCxnSpPr/>
      </xdr:nvCxnSpPr>
      <xdr:spPr>
        <a:xfrm>
          <a:off x="6972300" y="9979482"/>
          <a:ext cx="889000" cy="5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70599</xdr:rowOff>
    </xdr:from>
    <xdr:ext cx="534377" cy="259045"/>
    <xdr:sp macro="" textlink="">
      <xdr:nvSpPr>
        <xdr:cNvPr id="354" name="テキスト ボックス 353"/>
        <xdr:cNvSpPr txBox="1"/>
      </xdr:nvSpPr>
      <xdr:spPr>
        <a:xfrm>
          <a:off x="7594111" y="96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88826</xdr:rowOff>
    </xdr:from>
    <xdr:ext cx="534377" cy="259045"/>
    <xdr:sp macro="" textlink="">
      <xdr:nvSpPr>
        <xdr:cNvPr id="356" name="テキスト ボックス 355"/>
        <xdr:cNvSpPr txBox="1"/>
      </xdr:nvSpPr>
      <xdr:spPr>
        <a:xfrm>
          <a:off x="6705111" y="96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162509</xdr:rowOff>
    </xdr:from>
    <xdr:to>
      <xdr:col>15</xdr:col>
      <xdr:colOff>231775</xdr:colOff>
      <xdr:row>57</xdr:row>
      <xdr:rowOff>92659</xdr:rowOff>
    </xdr:to>
    <xdr:sp macro="" textlink="">
      <xdr:nvSpPr>
        <xdr:cNvPr id="362" name="円/楕円 361"/>
        <xdr:cNvSpPr/>
      </xdr:nvSpPr>
      <xdr:spPr>
        <a:xfrm>
          <a:off x="10426700" y="97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13936</xdr:rowOff>
    </xdr:from>
    <xdr:ext cx="534377" cy="259045"/>
    <xdr:sp macro="" textlink="">
      <xdr:nvSpPr>
        <xdr:cNvPr id="363" name="農林水産業費該当値テキスト"/>
        <xdr:cNvSpPr txBox="1"/>
      </xdr:nvSpPr>
      <xdr:spPr>
        <a:xfrm>
          <a:off x="10528300" y="96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45,340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117589</xdr:rowOff>
    </xdr:from>
    <xdr:to>
      <xdr:col>14</xdr:col>
      <xdr:colOff>79375</xdr:colOff>
      <xdr:row>58</xdr:row>
      <xdr:rowOff>47739</xdr:rowOff>
    </xdr:to>
    <xdr:sp macro="" textlink="">
      <xdr:nvSpPr>
        <xdr:cNvPr id="364" name="円/楕円 363"/>
        <xdr:cNvSpPr/>
      </xdr:nvSpPr>
      <xdr:spPr>
        <a:xfrm>
          <a:off x="9588500" y="989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38866</xdr:rowOff>
    </xdr:from>
    <xdr:ext cx="534377" cy="259045"/>
    <xdr:sp macro="" textlink="">
      <xdr:nvSpPr>
        <xdr:cNvPr id="365" name="テキスト ボックス 364"/>
        <xdr:cNvSpPr txBox="1"/>
      </xdr:nvSpPr>
      <xdr:spPr>
        <a:xfrm>
          <a:off x="9372111" y="998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28,735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23277</xdr:rowOff>
    </xdr:from>
    <xdr:to>
      <xdr:col>12</xdr:col>
      <xdr:colOff>561975</xdr:colOff>
      <xdr:row>58</xdr:row>
      <xdr:rowOff>124877</xdr:rowOff>
    </xdr:to>
    <xdr:sp macro="" textlink="">
      <xdr:nvSpPr>
        <xdr:cNvPr id="366" name="円/楕円 365"/>
        <xdr:cNvSpPr/>
      </xdr:nvSpPr>
      <xdr:spPr>
        <a:xfrm>
          <a:off x="8699500" y="996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116004</xdr:rowOff>
    </xdr:from>
    <xdr:ext cx="534377" cy="259045"/>
    <xdr:sp macro="" textlink="">
      <xdr:nvSpPr>
        <xdr:cNvPr id="367" name="テキスト ボックス 366"/>
        <xdr:cNvSpPr txBox="1"/>
      </xdr:nvSpPr>
      <xdr:spPr>
        <a:xfrm>
          <a:off x="8483111" y="1006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41480</xdr:rowOff>
    </xdr:from>
    <xdr:to>
      <xdr:col>11</xdr:col>
      <xdr:colOff>358775</xdr:colOff>
      <xdr:row>58</xdr:row>
      <xdr:rowOff>143080</xdr:rowOff>
    </xdr:to>
    <xdr:sp macro="" textlink="">
      <xdr:nvSpPr>
        <xdr:cNvPr id="368" name="円/楕円 367"/>
        <xdr:cNvSpPr/>
      </xdr:nvSpPr>
      <xdr:spPr>
        <a:xfrm>
          <a:off x="7810500" y="998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134207</xdr:rowOff>
    </xdr:from>
    <xdr:ext cx="534377" cy="259045"/>
    <xdr:sp macro="" textlink="">
      <xdr:nvSpPr>
        <xdr:cNvPr id="369" name="テキスト ボックス 368"/>
        <xdr:cNvSpPr txBox="1"/>
      </xdr:nvSpPr>
      <xdr:spPr>
        <a:xfrm>
          <a:off x="7594111" y="1007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156032</xdr:rowOff>
    </xdr:from>
    <xdr:to>
      <xdr:col>10</xdr:col>
      <xdr:colOff>155575</xdr:colOff>
      <xdr:row>58</xdr:row>
      <xdr:rowOff>86182</xdr:rowOff>
    </xdr:to>
    <xdr:sp macro="" textlink="">
      <xdr:nvSpPr>
        <xdr:cNvPr id="370" name="円/楕円 369"/>
        <xdr:cNvSpPr/>
      </xdr:nvSpPr>
      <xdr:spPr>
        <a:xfrm>
          <a:off x="6921500" y="992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77309</xdr:rowOff>
    </xdr:from>
    <xdr:ext cx="534377" cy="259045"/>
    <xdr:sp macro="" textlink="">
      <xdr:nvSpPr>
        <xdr:cNvPr id="371" name="テキスト ボックス 370"/>
        <xdr:cNvSpPr txBox="1"/>
      </xdr:nvSpPr>
      <xdr:spPr>
        <a:xfrm>
          <a:off x="6705111" y="1002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23,690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4003</xdr:rowOff>
    </xdr:from>
    <xdr:to>
      <xdr:col>15</xdr:col>
      <xdr:colOff>180975</xdr:colOff>
      <xdr:row>78</xdr:row>
      <xdr:rowOff>60421</xdr:rowOff>
    </xdr:to>
    <xdr:cxnSp macro="">
      <xdr:nvCxnSpPr>
        <xdr:cNvPr id="398" name="直線コネクタ 397"/>
        <xdr:cNvCxnSpPr/>
      </xdr:nvCxnSpPr>
      <xdr:spPr>
        <a:xfrm>
          <a:off x="9639300" y="13377103"/>
          <a:ext cx="838200" cy="5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9" name="商工費平均値テキスト"/>
        <xdr:cNvSpPr txBox="1"/>
      </xdr:nvSpPr>
      <xdr:spPr>
        <a:xfrm>
          <a:off x="10528300" y="13007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4003</xdr:rowOff>
    </xdr:from>
    <xdr:to>
      <xdr:col>14</xdr:col>
      <xdr:colOff>28575</xdr:colOff>
      <xdr:row>78</xdr:row>
      <xdr:rowOff>69154</xdr:rowOff>
    </xdr:to>
    <xdr:cxnSp macro="">
      <xdr:nvCxnSpPr>
        <xdr:cNvPr id="401" name="直線コネクタ 400"/>
        <xdr:cNvCxnSpPr/>
      </xdr:nvCxnSpPr>
      <xdr:spPr>
        <a:xfrm flipV="1">
          <a:off x="8750300" y="13377103"/>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152336</xdr:rowOff>
    </xdr:from>
    <xdr:to>
      <xdr:col>14</xdr:col>
      <xdr:colOff>79375</xdr:colOff>
      <xdr:row>76</xdr:row>
      <xdr:rowOff>82486</xdr:rowOff>
    </xdr:to>
    <xdr:sp macro="" textlink="">
      <xdr:nvSpPr>
        <xdr:cNvPr id="402" name="フローチャート : 判断 401"/>
        <xdr:cNvSpPr/>
      </xdr:nvSpPr>
      <xdr:spPr>
        <a:xfrm>
          <a:off x="9588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99013</xdr:rowOff>
    </xdr:from>
    <xdr:ext cx="534377" cy="259045"/>
    <xdr:sp macro="" textlink="">
      <xdr:nvSpPr>
        <xdr:cNvPr id="403" name="テキスト ボックス 402"/>
        <xdr:cNvSpPr txBox="1"/>
      </xdr:nvSpPr>
      <xdr:spPr>
        <a:xfrm>
          <a:off x="9372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19,725</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64605</xdr:rowOff>
    </xdr:from>
    <xdr:to>
      <xdr:col>12</xdr:col>
      <xdr:colOff>511175</xdr:colOff>
      <xdr:row>78</xdr:row>
      <xdr:rowOff>69154</xdr:rowOff>
    </xdr:to>
    <xdr:cxnSp macro="">
      <xdr:nvCxnSpPr>
        <xdr:cNvPr id="404" name="直線コネクタ 403"/>
        <xdr:cNvCxnSpPr/>
      </xdr:nvCxnSpPr>
      <xdr:spPr>
        <a:xfrm>
          <a:off x="7861300" y="13437705"/>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6" name="テキスト ボックス 405"/>
        <xdr:cNvSpPr txBox="1"/>
      </xdr:nvSpPr>
      <xdr:spPr>
        <a:xfrm>
          <a:off x="8483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64605</xdr:rowOff>
    </xdr:from>
    <xdr:to>
      <xdr:col>11</xdr:col>
      <xdr:colOff>307975</xdr:colOff>
      <xdr:row>78</xdr:row>
      <xdr:rowOff>78115</xdr:rowOff>
    </xdr:to>
    <xdr:cxnSp macro="">
      <xdr:nvCxnSpPr>
        <xdr:cNvPr id="407" name="直線コネクタ 406"/>
        <xdr:cNvCxnSpPr/>
      </xdr:nvCxnSpPr>
      <xdr:spPr>
        <a:xfrm flipV="1">
          <a:off x="6972300" y="13437705"/>
          <a:ext cx="889000" cy="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9" name="テキスト ボックス 408"/>
        <xdr:cNvSpPr txBox="1"/>
      </xdr:nvSpPr>
      <xdr:spPr>
        <a:xfrm>
          <a:off x="7594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11" name="テキスト ボックス 410"/>
        <xdr:cNvSpPr txBox="1"/>
      </xdr:nvSpPr>
      <xdr:spPr>
        <a:xfrm>
          <a:off x="6705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9621</xdr:rowOff>
    </xdr:from>
    <xdr:to>
      <xdr:col>15</xdr:col>
      <xdr:colOff>231775</xdr:colOff>
      <xdr:row>78</xdr:row>
      <xdr:rowOff>111221</xdr:rowOff>
    </xdr:to>
    <xdr:sp macro="" textlink="">
      <xdr:nvSpPr>
        <xdr:cNvPr id="417" name="円/楕円 416"/>
        <xdr:cNvSpPr/>
      </xdr:nvSpPr>
      <xdr:spPr>
        <a:xfrm>
          <a:off x="10426700" y="133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95998</xdr:rowOff>
    </xdr:from>
    <xdr:ext cx="469744" cy="259045"/>
    <xdr:sp macro="" textlink="">
      <xdr:nvSpPr>
        <xdr:cNvPr id="418" name="商工費該当値テキスト"/>
        <xdr:cNvSpPr txBox="1"/>
      </xdr:nvSpPr>
      <xdr:spPr>
        <a:xfrm>
          <a:off x="10528300" y="1329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3,468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124653</xdr:rowOff>
    </xdr:from>
    <xdr:to>
      <xdr:col>14</xdr:col>
      <xdr:colOff>79375</xdr:colOff>
      <xdr:row>78</xdr:row>
      <xdr:rowOff>54803</xdr:rowOff>
    </xdr:to>
    <xdr:sp macro="" textlink="">
      <xdr:nvSpPr>
        <xdr:cNvPr id="419" name="円/楕円 418"/>
        <xdr:cNvSpPr/>
      </xdr:nvSpPr>
      <xdr:spPr>
        <a:xfrm>
          <a:off x="9588500" y="1332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45930</xdr:rowOff>
    </xdr:from>
    <xdr:ext cx="469744" cy="259045"/>
    <xdr:sp macro="" textlink="">
      <xdr:nvSpPr>
        <xdr:cNvPr id="420" name="テキスト ボックス 419"/>
        <xdr:cNvSpPr txBox="1"/>
      </xdr:nvSpPr>
      <xdr:spPr>
        <a:xfrm>
          <a:off x="9404427" y="1341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5,936</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18354</xdr:rowOff>
    </xdr:from>
    <xdr:to>
      <xdr:col>12</xdr:col>
      <xdr:colOff>561975</xdr:colOff>
      <xdr:row>78</xdr:row>
      <xdr:rowOff>119954</xdr:rowOff>
    </xdr:to>
    <xdr:sp macro="" textlink="">
      <xdr:nvSpPr>
        <xdr:cNvPr id="421" name="円/楕円 420"/>
        <xdr:cNvSpPr/>
      </xdr:nvSpPr>
      <xdr:spPr>
        <a:xfrm>
          <a:off x="8699500" y="1339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111081</xdr:rowOff>
    </xdr:from>
    <xdr:ext cx="469744" cy="259045"/>
    <xdr:sp macro="" textlink="">
      <xdr:nvSpPr>
        <xdr:cNvPr id="422" name="テキスト ボックス 421"/>
        <xdr:cNvSpPr txBox="1"/>
      </xdr:nvSpPr>
      <xdr:spPr>
        <a:xfrm>
          <a:off x="8515427" y="134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13805</xdr:rowOff>
    </xdr:from>
    <xdr:to>
      <xdr:col>11</xdr:col>
      <xdr:colOff>358775</xdr:colOff>
      <xdr:row>78</xdr:row>
      <xdr:rowOff>115405</xdr:rowOff>
    </xdr:to>
    <xdr:sp macro="" textlink="">
      <xdr:nvSpPr>
        <xdr:cNvPr id="423" name="円/楕円 422"/>
        <xdr:cNvSpPr/>
      </xdr:nvSpPr>
      <xdr:spPr>
        <a:xfrm>
          <a:off x="7810500" y="13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106532</xdr:rowOff>
    </xdr:from>
    <xdr:ext cx="469744" cy="259045"/>
    <xdr:sp macro="" textlink="">
      <xdr:nvSpPr>
        <xdr:cNvPr id="424" name="テキスト ボックス 423"/>
        <xdr:cNvSpPr txBox="1"/>
      </xdr:nvSpPr>
      <xdr:spPr>
        <a:xfrm>
          <a:off x="7626427" y="1347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27315</xdr:rowOff>
    </xdr:from>
    <xdr:to>
      <xdr:col>10</xdr:col>
      <xdr:colOff>155575</xdr:colOff>
      <xdr:row>78</xdr:row>
      <xdr:rowOff>128915</xdr:rowOff>
    </xdr:to>
    <xdr:sp macro="" textlink="">
      <xdr:nvSpPr>
        <xdr:cNvPr id="425" name="円/楕円 424"/>
        <xdr:cNvSpPr/>
      </xdr:nvSpPr>
      <xdr:spPr>
        <a:xfrm>
          <a:off x="6921500" y="1340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120042</xdr:rowOff>
    </xdr:from>
    <xdr:ext cx="469744" cy="259045"/>
    <xdr:sp macro="" textlink="">
      <xdr:nvSpPr>
        <xdr:cNvPr id="426" name="テキスト ボックス 425"/>
        <xdr:cNvSpPr txBox="1"/>
      </xdr:nvSpPr>
      <xdr:spPr>
        <a:xfrm>
          <a:off x="6737427" y="1349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50660</xdr:rowOff>
    </xdr:from>
    <xdr:to>
      <xdr:col>15</xdr:col>
      <xdr:colOff>180975</xdr:colOff>
      <xdr:row>97</xdr:row>
      <xdr:rowOff>105514</xdr:rowOff>
    </xdr:to>
    <xdr:cxnSp macro="">
      <xdr:nvCxnSpPr>
        <xdr:cNvPr id="453" name="直線コネクタ 452"/>
        <xdr:cNvCxnSpPr/>
      </xdr:nvCxnSpPr>
      <xdr:spPr>
        <a:xfrm>
          <a:off x="9639300" y="16681310"/>
          <a:ext cx="838200" cy="5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41925</xdr:rowOff>
    </xdr:from>
    <xdr:ext cx="534377" cy="259045"/>
    <xdr:sp macro="" textlink="">
      <xdr:nvSpPr>
        <xdr:cNvPr id="454" name="土木費平均値テキスト"/>
        <xdr:cNvSpPr txBox="1"/>
      </xdr:nvSpPr>
      <xdr:spPr>
        <a:xfrm>
          <a:off x="10528300" y="1650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66602</xdr:rowOff>
    </xdr:from>
    <xdr:to>
      <xdr:col>14</xdr:col>
      <xdr:colOff>28575</xdr:colOff>
      <xdr:row>97</xdr:row>
      <xdr:rowOff>50660</xdr:rowOff>
    </xdr:to>
    <xdr:cxnSp macro="">
      <xdr:nvCxnSpPr>
        <xdr:cNvPr id="456" name="直線コネクタ 455"/>
        <xdr:cNvCxnSpPr/>
      </xdr:nvCxnSpPr>
      <xdr:spPr>
        <a:xfrm>
          <a:off x="8750300" y="16525802"/>
          <a:ext cx="889000" cy="155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80314</xdr:rowOff>
    </xdr:from>
    <xdr:to>
      <xdr:col>14</xdr:col>
      <xdr:colOff>79375</xdr:colOff>
      <xdr:row>97</xdr:row>
      <xdr:rowOff>10464</xdr:rowOff>
    </xdr:to>
    <xdr:sp macro="" textlink="">
      <xdr:nvSpPr>
        <xdr:cNvPr id="457" name="フローチャート : 判断 456"/>
        <xdr:cNvSpPr/>
      </xdr:nvSpPr>
      <xdr:spPr>
        <a:xfrm>
          <a:off x="9588500" y="1653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26991</xdr:rowOff>
    </xdr:from>
    <xdr:ext cx="534377" cy="259045"/>
    <xdr:sp macro="" textlink="">
      <xdr:nvSpPr>
        <xdr:cNvPr id="458" name="テキスト ボックス 457"/>
        <xdr:cNvSpPr txBox="1"/>
      </xdr:nvSpPr>
      <xdr:spPr>
        <a:xfrm>
          <a:off x="9372111" y="1631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76,878</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62232</xdr:rowOff>
    </xdr:from>
    <xdr:to>
      <xdr:col>12</xdr:col>
      <xdr:colOff>511175</xdr:colOff>
      <xdr:row>96</xdr:row>
      <xdr:rowOff>66602</xdr:rowOff>
    </xdr:to>
    <xdr:cxnSp macro="">
      <xdr:nvCxnSpPr>
        <xdr:cNvPr id="459" name="直線コネクタ 458"/>
        <xdr:cNvCxnSpPr/>
      </xdr:nvCxnSpPr>
      <xdr:spPr>
        <a:xfrm>
          <a:off x="7861300" y="16521432"/>
          <a:ext cx="889000" cy="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107529</xdr:rowOff>
    </xdr:from>
    <xdr:ext cx="534377" cy="259045"/>
    <xdr:sp macro="" textlink="">
      <xdr:nvSpPr>
        <xdr:cNvPr id="461" name="テキスト ボックス 460"/>
        <xdr:cNvSpPr txBox="1"/>
      </xdr:nvSpPr>
      <xdr:spPr>
        <a:xfrm>
          <a:off x="8483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62232</xdr:rowOff>
    </xdr:from>
    <xdr:to>
      <xdr:col>11</xdr:col>
      <xdr:colOff>307975</xdr:colOff>
      <xdr:row>97</xdr:row>
      <xdr:rowOff>29561</xdr:rowOff>
    </xdr:to>
    <xdr:cxnSp macro="">
      <xdr:nvCxnSpPr>
        <xdr:cNvPr id="462" name="直線コネクタ 461"/>
        <xdr:cNvCxnSpPr/>
      </xdr:nvCxnSpPr>
      <xdr:spPr>
        <a:xfrm flipV="1">
          <a:off x="6972300" y="16521432"/>
          <a:ext cx="889000" cy="13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102819</xdr:rowOff>
    </xdr:from>
    <xdr:ext cx="534377" cy="259045"/>
    <xdr:sp macro="" textlink="">
      <xdr:nvSpPr>
        <xdr:cNvPr id="464" name="テキスト ボックス 463"/>
        <xdr:cNvSpPr txBox="1"/>
      </xdr:nvSpPr>
      <xdr:spPr>
        <a:xfrm>
          <a:off x="7594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136548</xdr:rowOff>
    </xdr:from>
    <xdr:ext cx="534377" cy="259045"/>
    <xdr:sp macro="" textlink="">
      <xdr:nvSpPr>
        <xdr:cNvPr id="466" name="テキスト ボックス 465"/>
        <xdr:cNvSpPr txBox="1"/>
      </xdr:nvSpPr>
      <xdr:spPr>
        <a:xfrm>
          <a:off x="6705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54714</xdr:rowOff>
    </xdr:from>
    <xdr:to>
      <xdr:col>15</xdr:col>
      <xdr:colOff>231775</xdr:colOff>
      <xdr:row>97</xdr:row>
      <xdr:rowOff>156314</xdr:rowOff>
    </xdr:to>
    <xdr:sp macro="" textlink="">
      <xdr:nvSpPr>
        <xdr:cNvPr id="472" name="円/楕円 471"/>
        <xdr:cNvSpPr/>
      </xdr:nvSpPr>
      <xdr:spPr>
        <a:xfrm>
          <a:off x="10426700" y="1668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33141</xdr:rowOff>
    </xdr:from>
    <xdr:ext cx="534377" cy="259045"/>
    <xdr:sp macro="" textlink="">
      <xdr:nvSpPr>
        <xdr:cNvPr id="473" name="土木費該当値テキスト"/>
        <xdr:cNvSpPr txBox="1"/>
      </xdr:nvSpPr>
      <xdr:spPr>
        <a:xfrm>
          <a:off x="10528300" y="1666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44,977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171310</xdr:rowOff>
    </xdr:from>
    <xdr:to>
      <xdr:col>14</xdr:col>
      <xdr:colOff>79375</xdr:colOff>
      <xdr:row>97</xdr:row>
      <xdr:rowOff>101460</xdr:rowOff>
    </xdr:to>
    <xdr:sp macro="" textlink="">
      <xdr:nvSpPr>
        <xdr:cNvPr id="474" name="円/楕円 473"/>
        <xdr:cNvSpPr/>
      </xdr:nvSpPr>
      <xdr:spPr>
        <a:xfrm>
          <a:off x="9588500" y="166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92587</xdr:rowOff>
    </xdr:from>
    <xdr:ext cx="534377" cy="259045"/>
    <xdr:sp macro="" textlink="">
      <xdr:nvSpPr>
        <xdr:cNvPr id="475" name="テキスト ボックス 474"/>
        <xdr:cNvSpPr txBox="1"/>
      </xdr:nvSpPr>
      <xdr:spPr>
        <a:xfrm>
          <a:off x="9372111" y="167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56,975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15802</xdr:rowOff>
    </xdr:from>
    <xdr:to>
      <xdr:col>12</xdr:col>
      <xdr:colOff>561975</xdr:colOff>
      <xdr:row>96</xdr:row>
      <xdr:rowOff>117402</xdr:rowOff>
    </xdr:to>
    <xdr:sp macro="" textlink="">
      <xdr:nvSpPr>
        <xdr:cNvPr id="476" name="円/楕円 475"/>
        <xdr:cNvSpPr/>
      </xdr:nvSpPr>
      <xdr:spPr>
        <a:xfrm>
          <a:off x="8699500" y="164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133929</xdr:rowOff>
    </xdr:from>
    <xdr:ext cx="534377" cy="259045"/>
    <xdr:sp macro="" textlink="">
      <xdr:nvSpPr>
        <xdr:cNvPr id="477" name="テキスト ボックス 476"/>
        <xdr:cNvSpPr txBox="1"/>
      </xdr:nvSpPr>
      <xdr:spPr>
        <a:xfrm>
          <a:off x="8483111" y="1625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90,988</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11432</xdr:rowOff>
    </xdr:from>
    <xdr:to>
      <xdr:col>11</xdr:col>
      <xdr:colOff>358775</xdr:colOff>
      <xdr:row>96</xdr:row>
      <xdr:rowOff>113032</xdr:rowOff>
    </xdr:to>
    <xdr:sp macro="" textlink="">
      <xdr:nvSpPr>
        <xdr:cNvPr id="478" name="円/楕円 477"/>
        <xdr:cNvSpPr/>
      </xdr:nvSpPr>
      <xdr:spPr>
        <a:xfrm>
          <a:off x="7810500" y="1647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129559</xdr:rowOff>
    </xdr:from>
    <xdr:ext cx="534377" cy="259045"/>
    <xdr:sp macro="" textlink="">
      <xdr:nvSpPr>
        <xdr:cNvPr id="479" name="テキスト ボックス 478"/>
        <xdr:cNvSpPr txBox="1"/>
      </xdr:nvSpPr>
      <xdr:spPr>
        <a:xfrm>
          <a:off x="7594111" y="1624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91,944</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150211</xdr:rowOff>
    </xdr:from>
    <xdr:to>
      <xdr:col>10</xdr:col>
      <xdr:colOff>155575</xdr:colOff>
      <xdr:row>97</xdr:row>
      <xdr:rowOff>80361</xdr:rowOff>
    </xdr:to>
    <xdr:sp macro="" textlink="">
      <xdr:nvSpPr>
        <xdr:cNvPr id="480" name="円/楕円 479"/>
        <xdr:cNvSpPr/>
      </xdr:nvSpPr>
      <xdr:spPr>
        <a:xfrm>
          <a:off x="6921500" y="166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96888</xdr:rowOff>
    </xdr:from>
    <xdr:ext cx="534377" cy="259045"/>
    <xdr:sp macro="" textlink="">
      <xdr:nvSpPr>
        <xdr:cNvPr id="481" name="テキスト ボックス 480"/>
        <xdr:cNvSpPr txBox="1"/>
      </xdr:nvSpPr>
      <xdr:spPr>
        <a:xfrm>
          <a:off x="6705111" y="1638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61,590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89228</xdr:rowOff>
    </xdr:from>
    <xdr:to>
      <xdr:col>23</xdr:col>
      <xdr:colOff>517525</xdr:colOff>
      <xdr:row>37</xdr:row>
      <xdr:rowOff>92674</xdr:rowOff>
    </xdr:to>
    <xdr:cxnSp macro="">
      <xdr:nvCxnSpPr>
        <xdr:cNvPr id="512" name="直線コネクタ 511"/>
        <xdr:cNvCxnSpPr/>
      </xdr:nvCxnSpPr>
      <xdr:spPr>
        <a:xfrm flipV="1">
          <a:off x="15481300" y="6432878"/>
          <a:ext cx="838200" cy="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3453</xdr:rowOff>
    </xdr:from>
    <xdr:ext cx="534377" cy="259045"/>
    <xdr:sp macro="" textlink="">
      <xdr:nvSpPr>
        <xdr:cNvPr id="513" name="消防費平均値テキスト"/>
        <xdr:cNvSpPr txBox="1"/>
      </xdr:nvSpPr>
      <xdr:spPr>
        <a:xfrm>
          <a:off x="16370300" y="617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75316</xdr:rowOff>
    </xdr:from>
    <xdr:to>
      <xdr:col>22</xdr:col>
      <xdr:colOff>365125</xdr:colOff>
      <xdr:row>37</xdr:row>
      <xdr:rowOff>92674</xdr:rowOff>
    </xdr:to>
    <xdr:cxnSp macro="">
      <xdr:nvCxnSpPr>
        <xdr:cNvPr id="515" name="直線コネクタ 514"/>
        <xdr:cNvCxnSpPr/>
      </xdr:nvCxnSpPr>
      <xdr:spPr>
        <a:xfrm>
          <a:off x="14592300" y="6418966"/>
          <a:ext cx="8890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164077</xdr:rowOff>
    </xdr:from>
    <xdr:to>
      <xdr:col>22</xdr:col>
      <xdr:colOff>415925</xdr:colOff>
      <xdr:row>37</xdr:row>
      <xdr:rowOff>94227</xdr:rowOff>
    </xdr:to>
    <xdr:sp macro="" textlink="">
      <xdr:nvSpPr>
        <xdr:cNvPr id="516" name="フローチャート : 判断 515"/>
        <xdr:cNvSpPr/>
      </xdr:nvSpPr>
      <xdr:spPr>
        <a:xfrm>
          <a:off x="15430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110754</xdr:rowOff>
    </xdr:from>
    <xdr:ext cx="534377" cy="259045"/>
    <xdr:sp macro="" textlink="">
      <xdr:nvSpPr>
        <xdr:cNvPr id="517" name="テキスト ボックス 516"/>
        <xdr:cNvSpPr txBox="1"/>
      </xdr:nvSpPr>
      <xdr:spPr>
        <a:xfrm>
          <a:off x="15214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24,396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75316</xdr:rowOff>
    </xdr:from>
    <xdr:to>
      <xdr:col>21</xdr:col>
      <xdr:colOff>161925</xdr:colOff>
      <xdr:row>37</xdr:row>
      <xdr:rowOff>77521</xdr:rowOff>
    </xdr:to>
    <xdr:cxnSp macro="">
      <xdr:nvCxnSpPr>
        <xdr:cNvPr id="518" name="直線コネクタ 517"/>
        <xdr:cNvCxnSpPr/>
      </xdr:nvCxnSpPr>
      <xdr:spPr>
        <a:xfrm flipV="1">
          <a:off x="13703300" y="6418966"/>
          <a:ext cx="8890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0" name="テキスト ボックス 519"/>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40929</xdr:rowOff>
    </xdr:from>
    <xdr:to>
      <xdr:col>19</xdr:col>
      <xdr:colOff>644525</xdr:colOff>
      <xdr:row>37</xdr:row>
      <xdr:rowOff>77521</xdr:rowOff>
    </xdr:to>
    <xdr:cxnSp macro="">
      <xdr:nvCxnSpPr>
        <xdr:cNvPr id="521" name="直線コネクタ 520"/>
        <xdr:cNvCxnSpPr/>
      </xdr:nvCxnSpPr>
      <xdr:spPr>
        <a:xfrm>
          <a:off x="12814300" y="6384579"/>
          <a:ext cx="889000" cy="3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3" name="テキスト ボックス 522"/>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87852</xdr:rowOff>
    </xdr:from>
    <xdr:ext cx="534377" cy="259045"/>
    <xdr:sp macro="" textlink="">
      <xdr:nvSpPr>
        <xdr:cNvPr id="525" name="テキスト ボックス 524"/>
        <xdr:cNvSpPr txBox="1"/>
      </xdr:nvSpPr>
      <xdr:spPr>
        <a:xfrm>
          <a:off x="12547111" y="64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38428</xdr:rowOff>
    </xdr:from>
    <xdr:to>
      <xdr:col>23</xdr:col>
      <xdr:colOff>568325</xdr:colOff>
      <xdr:row>37</xdr:row>
      <xdr:rowOff>140028</xdr:rowOff>
    </xdr:to>
    <xdr:sp macro="" textlink="">
      <xdr:nvSpPr>
        <xdr:cNvPr id="531" name="円/楕円 530"/>
        <xdr:cNvSpPr/>
      </xdr:nvSpPr>
      <xdr:spPr>
        <a:xfrm>
          <a:off x="16268700" y="63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16855</xdr:rowOff>
    </xdr:from>
    <xdr:ext cx="534377" cy="259045"/>
    <xdr:sp macro="" textlink="">
      <xdr:nvSpPr>
        <xdr:cNvPr id="532" name="消防費該当値テキスト"/>
        <xdr:cNvSpPr txBox="1"/>
      </xdr:nvSpPr>
      <xdr:spPr>
        <a:xfrm>
          <a:off x="16370300" y="636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21,591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41874</xdr:rowOff>
    </xdr:from>
    <xdr:to>
      <xdr:col>22</xdr:col>
      <xdr:colOff>415925</xdr:colOff>
      <xdr:row>37</xdr:row>
      <xdr:rowOff>143474</xdr:rowOff>
    </xdr:to>
    <xdr:sp macro="" textlink="">
      <xdr:nvSpPr>
        <xdr:cNvPr id="533" name="円/楕円 532"/>
        <xdr:cNvSpPr/>
      </xdr:nvSpPr>
      <xdr:spPr>
        <a:xfrm>
          <a:off x="15430500" y="63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134600</xdr:rowOff>
    </xdr:from>
    <xdr:ext cx="534377" cy="259045"/>
    <xdr:sp macro="" textlink="">
      <xdr:nvSpPr>
        <xdr:cNvPr id="534" name="テキスト ボックス 533"/>
        <xdr:cNvSpPr txBox="1"/>
      </xdr:nvSpPr>
      <xdr:spPr>
        <a:xfrm>
          <a:off x="15214111" y="647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21,380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24516</xdr:rowOff>
    </xdr:from>
    <xdr:to>
      <xdr:col>21</xdr:col>
      <xdr:colOff>212725</xdr:colOff>
      <xdr:row>37</xdr:row>
      <xdr:rowOff>126116</xdr:rowOff>
    </xdr:to>
    <xdr:sp macro="" textlink="">
      <xdr:nvSpPr>
        <xdr:cNvPr id="535" name="円/楕円 534"/>
        <xdr:cNvSpPr/>
      </xdr:nvSpPr>
      <xdr:spPr>
        <a:xfrm>
          <a:off x="14541500" y="63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117243</xdr:rowOff>
    </xdr:from>
    <xdr:ext cx="534377" cy="259045"/>
    <xdr:sp macro="" textlink="">
      <xdr:nvSpPr>
        <xdr:cNvPr id="536" name="テキスト ボックス 535"/>
        <xdr:cNvSpPr txBox="1"/>
      </xdr:nvSpPr>
      <xdr:spPr>
        <a:xfrm>
          <a:off x="14325111" y="646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22,443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26721</xdr:rowOff>
    </xdr:from>
    <xdr:to>
      <xdr:col>20</xdr:col>
      <xdr:colOff>9525</xdr:colOff>
      <xdr:row>37</xdr:row>
      <xdr:rowOff>128321</xdr:rowOff>
    </xdr:to>
    <xdr:sp macro="" textlink="">
      <xdr:nvSpPr>
        <xdr:cNvPr id="537" name="円/楕円 536"/>
        <xdr:cNvSpPr/>
      </xdr:nvSpPr>
      <xdr:spPr>
        <a:xfrm>
          <a:off x="13652500" y="637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119448</xdr:rowOff>
    </xdr:from>
    <xdr:ext cx="534377" cy="259045"/>
    <xdr:sp macro="" textlink="">
      <xdr:nvSpPr>
        <xdr:cNvPr id="538" name="テキスト ボックス 537"/>
        <xdr:cNvSpPr txBox="1"/>
      </xdr:nvSpPr>
      <xdr:spPr>
        <a:xfrm>
          <a:off x="13436111" y="64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22,308</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161579</xdr:rowOff>
    </xdr:from>
    <xdr:to>
      <xdr:col>18</xdr:col>
      <xdr:colOff>492125</xdr:colOff>
      <xdr:row>37</xdr:row>
      <xdr:rowOff>91729</xdr:rowOff>
    </xdr:to>
    <xdr:sp macro="" textlink="">
      <xdr:nvSpPr>
        <xdr:cNvPr id="539" name="円/楕円 538"/>
        <xdr:cNvSpPr/>
      </xdr:nvSpPr>
      <xdr:spPr>
        <a:xfrm>
          <a:off x="12763500" y="633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108256</xdr:rowOff>
    </xdr:from>
    <xdr:ext cx="534377" cy="259045"/>
    <xdr:sp macro="" textlink="">
      <xdr:nvSpPr>
        <xdr:cNvPr id="540" name="テキスト ボックス 539"/>
        <xdr:cNvSpPr txBox="1"/>
      </xdr:nvSpPr>
      <xdr:spPr>
        <a:xfrm>
          <a:off x="12547111" y="610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24,549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110828</xdr:rowOff>
    </xdr:from>
    <xdr:to>
      <xdr:col>23</xdr:col>
      <xdr:colOff>517525</xdr:colOff>
      <xdr:row>57</xdr:row>
      <xdr:rowOff>141085</xdr:rowOff>
    </xdr:to>
    <xdr:cxnSp macro="">
      <xdr:nvCxnSpPr>
        <xdr:cNvPr id="567" name="直線コネクタ 566"/>
        <xdr:cNvCxnSpPr/>
      </xdr:nvCxnSpPr>
      <xdr:spPr>
        <a:xfrm flipV="1">
          <a:off x="15481300" y="9883478"/>
          <a:ext cx="8382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8" name="教育費平均値テキスト"/>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140683</xdr:rowOff>
    </xdr:from>
    <xdr:to>
      <xdr:col>22</xdr:col>
      <xdr:colOff>365125</xdr:colOff>
      <xdr:row>57</xdr:row>
      <xdr:rowOff>141085</xdr:rowOff>
    </xdr:to>
    <xdr:cxnSp macro="">
      <xdr:nvCxnSpPr>
        <xdr:cNvPr id="570" name="直線コネクタ 569"/>
        <xdr:cNvCxnSpPr/>
      </xdr:nvCxnSpPr>
      <xdr:spPr>
        <a:xfrm>
          <a:off x="14592300" y="9741883"/>
          <a:ext cx="889000" cy="17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136394</xdr:rowOff>
    </xdr:from>
    <xdr:to>
      <xdr:col>22</xdr:col>
      <xdr:colOff>415925</xdr:colOff>
      <xdr:row>57</xdr:row>
      <xdr:rowOff>66544</xdr:rowOff>
    </xdr:to>
    <xdr:sp macro="" textlink="">
      <xdr:nvSpPr>
        <xdr:cNvPr id="571" name="フローチャート : 判断 570"/>
        <xdr:cNvSpPr/>
      </xdr:nvSpPr>
      <xdr:spPr>
        <a:xfrm>
          <a:off x="15430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83071</xdr:rowOff>
    </xdr:from>
    <xdr:ext cx="534377" cy="259045"/>
    <xdr:sp macro="" textlink="">
      <xdr:nvSpPr>
        <xdr:cNvPr id="572" name="テキスト ボックス 571"/>
        <xdr:cNvSpPr txBox="1"/>
      </xdr:nvSpPr>
      <xdr:spPr>
        <a:xfrm>
          <a:off x="15214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64,612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140683</xdr:rowOff>
    </xdr:from>
    <xdr:to>
      <xdr:col>21</xdr:col>
      <xdr:colOff>161925</xdr:colOff>
      <xdr:row>56</xdr:row>
      <xdr:rowOff>149429</xdr:rowOff>
    </xdr:to>
    <xdr:cxnSp macro="">
      <xdr:nvCxnSpPr>
        <xdr:cNvPr id="573" name="直線コネクタ 572"/>
        <xdr:cNvCxnSpPr/>
      </xdr:nvCxnSpPr>
      <xdr:spPr>
        <a:xfrm flipV="1">
          <a:off x="13703300" y="9741883"/>
          <a:ext cx="889000" cy="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69256</xdr:rowOff>
    </xdr:from>
    <xdr:ext cx="534377" cy="259045"/>
    <xdr:sp macro="" textlink="">
      <xdr:nvSpPr>
        <xdr:cNvPr id="575" name="テキスト ボックス 574"/>
        <xdr:cNvSpPr txBox="1"/>
      </xdr:nvSpPr>
      <xdr:spPr>
        <a:xfrm>
          <a:off x="14325111" y="98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111797</xdr:rowOff>
    </xdr:from>
    <xdr:to>
      <xdr:col>19</xdr:col>
      <xdr:colOff>644525</xdr:colOff>
      <xdr:row>56</xdr:row>
      <xdr:rowOff>149429</xdr:rowOff>
    </xdr:to>
    <xdr:cxnSp macro="">
      <xdr:nvCxnSpPr>
        <xdr:cNvPr id="576" name="直線コネクタ 575"/>
        <xdr:cNvCxnSpPr/>
      </xdr:nvCxnSpPr>
      <xdr:spPr>
        <a:xfrm>
          <a:off x="12814300" y="9541547"/>
          <a:ext cx="889000" cy="20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88916</xdr:rowOff>
    </xdr:from>
    <xdr:ext cx="534377" cy="259045"/>
    <xdr:sp macro="" textlink="">
      <xdr:nvSpPr>
        <xdr:cNvPr id="578" name="テキスト ボックス 577"/>
        <xdr:cNvSpPr txBox="1"/>
      </xdr:nvSpPr>
      <xdr:spPr>
        <a:xfrm>
          <a:off x="13436111" y="986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99751</xdr:rowOff>
    </xdr:from>
    <xdr:ext cx="534377" cy="259045"/>
    <xdr:sp macro="" textlink="">
      <xdr:nvSpPr>
        <xdr:cNvPr id="580" name="テキスト ボックス 579"/>
        <xdr:cNvSpPr txBox="1"/>
      </xdr:nvSpPr>
      <xdr:spPr>
        <a:xfrm>
          <a:off x="12547111" y="987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60028</xdr:rowOff>
    </xdr:from>
    <xdr:to>
      <xdr:col>23</xdr:col>
      <xdr:colOff>568325</xdr:colOff>
      <xdr:row>57</xdr:row>
      <xdr:rowOff>161628</xdr:rowOff>
    </xdr:to>
    <xdr:sp macro="" textlink="">
      <xdr:nvSpPr>
        <xdr:cNvPr id="586" name="円/楕円 585"/>
        <xdr:cNvSpPr/>
      </xdr:nvSpPr>
      <xdr:spPr>
        <a:xfrm>
          <a:off x="16268700" y="983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146405</xdr:rowOff>
    </xdr:from>
    <xdr:ext cx="534377" cy="259045"/>
    <xdr:sp macro="" textlink="">
      <xdr:nvSpPr>
        <xdr:cNvPr id="587" name="教育費該当値テキスト"/>
        <xdr:cNvSpPr txBox="1"/>
      </xdr:nvSpPr>
      <xdr:spPr>
        <a:xfrm>
          <a:off x="16370300" y="974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43,815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90285</xdr:rowOff>
    </xdr:from>
    <xdr:to>
      <xdr:col>22</xdr:col>
      <xdr:colOff>415925</xdr:colOff>
      <xdr:row>58</xdr:row>
      <xdr:rowOff>20435</xdr:rowOff>
    </xdr:to>
    <xdr:sp macro="" textlink="">
      <xdr:nvSpPr>
        <xdr:cNvPr id="588" name="円/楕円 587"/>
        <xdr:cNvSpPr/>
      </xdr:nvSpPr>
      <xdr:spPr>
        <a:xfrm>
          <a:off x="15430500" y="98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11562</xdr:rowOff>
    </xdr:from>
    <xdr:ext cx="534377" cy="259045"/>
    <xdr:sp macro="" textlink="">
      <xdr:nvSpPr>
        <xdr:cNvPr id="589" name="テキスト ボックス 588"/>
        <xdr:cNvSpPr txBox="1"/>
      </xdr:nvSpPr>
      <xdr:spPr>
        <a:xfrm>
          <a:off x="15214111" y="99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37,197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89883</xdr:rowOff>
    </xdr:from>
    <xdr:to>
      <xdr:col>21</xdr:col>
      <xdr:colOff>212725</xdr:colOff>
      <xdr:row>57</xdr:row>
      <xdr:rowOff>20033</xdr:rowOff>
    </xdr:to>
    <xdr:sp macro="" textlink="">
      <xdr:nvSpPr>
        <xdr:cNvPr id="590" name="円/楕円 589"/>
        <xdr:cNvSpPr/>
      </xdr:nvSpPr>
      <xdr:spPr>
        <a:xfrm>
          <a:off x="14541500" y="96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36560</xdr:rowOff>
    </xdr:from>
    <xdr:ext cx="534377" cy="259045"/>
    <xdr:sp macro="" textlink="">
      <xdr:nvSpPr>
        <xdr:cNvPr id="591" name="テキスト ボックス 590"/>
        <xdr:cNvSpPr txBox="1"/>
      </xdr:nvSpPr>
      <xdr:spPr>
        <a:xfrm>
          <a:off x="14325111" y="946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74,785</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98629</xdr:rowOff>
    </xdr:from>
    <xdr:to>
      <xdr:col>20</xdr:col>
      <xdr:colOff>9525</xdr:colOff>
      <xdr:row>57</xdr:row>
      <xdr:rowOff>28779</xdr:rowOff>
    </xdr:to>
    <xdr:sp macro="" textlink="">
      <xdr:nvSpPr>
        <xdr:cNvPr id="592" name="円/楕円 591"/>
        <xdr:cNvSpPr/>
      </xdr:nvSpPr>
      <xdr:spPr>
        <a:xfrm>
          <a:off x="13652500" y="969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45306</xdr:rowOff>
    </xdr:from>
    <xdr:ext cx="534377" cy="259045"/>
    <xdr:sp macro="" textlink="">
      <xdr:nvSpPr>
        <xdr:cNvPr id="593" name="テキスト ボックス 592"/>
        <xdr:cNvSpPr txBox="1"/>
      </xdr:nvSpPr>
      <xdr:spPr>
        <a:xfrm>
          <a:off x="13436111" y="947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72,872</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60997</xdr:rowOff>
    </xdr:from>
    <xdr:to>
      <xdr:col>18</xdr:col>
      <xdr:colOff>492125</xdr:colOff>
      <xdr:row>55</xdr:row>
      <xdr:rowOff>162597</xdr:rowOff>
    </xdr:to>
    <xdr:sp macro="" textlink="">
      <xdr:nvSpPr>
        <xdr:cNvPr id="594" name="円/楕円 593"/>
        <xdr:cNvSpPr/>
      </xdr:nvSpPr>
      <xdr:spPr>
        <a:xfrm>
          <a:off x="12763500" y="949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54</xdr:row>
      <xdr:rowOff>7674</xdr:rowOff>
    </xdr:from>
    <xdr:ext cx="599010" cy="259045"/>
    <xdr:sp macro="" textlink="">
      <xdr:nvSpPr>
        <xdr:cNvPr id="595" name="テキスト ボックス 594"/>
        <xdr:cNvSpPr txBox="1"/>
      </xdr:nvSpPr>
      <xdr:spPr>
        <a:xfrm>
          <a:off x="12514794" y="9265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118,603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69</xdr:row>
      <xdr:rowOff>135375</xdr:rowOff>
    </xdr:from>
    <xdr:to>
      <xdr:col>23</xdr:col>
      <xdr:colOff>517525</xdr:colOff>
      <xdr:row>78</xdr:row>
      <xdr:rowOff>146634</xdr:rowOff>
    </xdr:to>
    <xdr:cxnSp macro="">
      <xdr:nvCxnSpPr>
        <xdr:cNvPr id="624" name="直線コネクタ 623"/>
        <xdr:cNvCxnSpPr/>
      </xdr:nvCxnSpPr>
      <xdr:spPr>
        <a:xfrm flipV="1">
          <a:off x="15481300" y="11965425"/>
          <a:ext cx="838200" cy="155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80815</xdr:rowOff>
    </xdr:from>
    <xdr:ext cx="469744" cy="259045"/>
    <xdr:sp macro="" textlink="">
      <xdr:nvSpPr>
        <xdr:cNvPr id="625" name="災害復旧費平均値テキスト"/>
        <xdr:cNvSpPr txBox="1"/>
      </xdr:nvSpPr>
      <xdr:spPr>
        <a:xfrm>
          <a:off x="16370300" y="13453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146634</xdr:rowOff>
    </xdr:from>
    <xdr:to>
      <xdr:col>22</xdr:col>
      <xdr:colOff>365125</xdr:colOff>
      <xdr:row>79</xdr:row>
      <xdr:rowOff>44450</xdr:rowOff>
    </xdr:to>
    <xdr:cxnSp macro="">
      <xdr:nvCxnSpPr>
        <xdr:cNvPr id="627" name="直線コネクタ 626"/>
        <xdr:cNvCxnSpPr/>
      </xdr:nvCxnSpPr>
      <xdr:spPr>
        <a:xfrm flipV="1">
          <a:off x="14592300" y="13519734"/>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21901</xdr:rowOff>
    </xdr:from>
    <xdr:to>
      <xdr:col>22</xdr:col>
      <xdr:colOff>415925</xdr:colOff>
      <xdr:row>78</xdr:row>
      <xdr:rowOff>123501</xdr:rowOff>
    </xdr:to>
    <xdr:sp macro="" textlink="">
      <xdr:nvSpPr>
        <xdr:cNvPr id="628" name="フローチャート : 判断 627"/>
        <xdr:cNvSpPr/>
      </xdr:nvSpPr>
      <xdr:spPr>
        <a:xfrm>
          <a:off x="15430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140028</xdr:rowOff>
    </xdr:from>
    <xdr:ext cx="469744" cy="259045"/>
    <xdr:sp macro="" textlink="">
      <xdr:nvSpPr>
        <xdr:cNvPr id="629" name="テキスト ボックス 628"/>
        <xdr:cNvSpPr txBox="1"/>
      </xdr:nvSpPr>
      <xdr:spPr>
        <a:xfrm>
          <a:off x="15246427"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7,517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2" name="テキスト ボックス 631"/>
        <xdr:cNvSpPr txBox="1"/>
      </xdr:nvSpPr>
      <xdr:spPr>
        <a:xfrm>
          <a:off x="14357427"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30638</xdr:rowOff>
    </xdr:from>
    <xdr:to>
      <xdr:col>19</xdr:col>
      <xdr:colOff>644525</xdr:colOff>
      <xdr:row>79</xdr:row>
      <xdr:rowOff>44450</xdr:rowOff>
    </xdr:to>
    <xdr:cxnSp macro="">
      <xdr:nvCxnSpPr>
        <xdr:cNvPr id="633" name="直線コネクタ 632"/>
        <xdr:cNvCxnSpPr/>
      </xdr:nvCxnSpPr>
      <xdr:spPr>
        <a:xfrm>
          <a:off x="12814300" y="13575188"/>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5" name="テキスト ボックス 634"/>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7" name="テキスト ボックス 636"/>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69</xdr:row>
      <xdr:rowOff>84575</xdr:rowOff>
    </xdr:from>
    <xdr:to>
      <xdr:col>23</xdr:col>
      <xdr:colOff>568325</xdr:colOff>
      <xdr:row>70</xdr:row>
      <xdr:rowOff>14725</xdr:rowOff>
    </xdr:to>
    <xdr:sp macro="" textlink="">
      <xdr:nvSpPr>
        <xdr:cNvPr id="643" name="円/楕円 642"/>
        <xdr:cNvSpPr/>
      </xdr:nvSpPr>
      <xdr:spPr>
        <a:xfrm>
          <a:off x="16268700" y="119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69</xdr:row>
      <xdr:rowOff>37602</xdr:rowOff>
    </xdr:from>
    <xdr:ext cx="534377" cy="259045"/>
    <xdr:sp macro="" textlink="">
      <xdr:nvSpPr>
        <xdr:cNvPr id="644" name="災害復旧費該当値テキスト"/>
        <xdr:cNvSpPr txBox="1"/>
      </xdr:nvSpPr>
      <xdr:spPr>
        <a:xfrm>
          <a:off x="16370300" y="1186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85,227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95834</xdr:rowOff>
    </xdr:from>
    <xdr:to>
      <xdr:col>22</xdr:col>
      <xdr:colOff>415925</xdr:colOff>
      <xdr:row>79</xdr:row>
      <xdr:rowOff>25984</xdr:rowOff>
    </xdr:to>
    <xdr:sp macro="" textlink="">
      <xdr:nvSpPr>
        <xdr:cNvPr id="645" name="円/楕円 644"/>
        <xdr:cNvSpPr/>
      </xdr:nvSpPr>
      <xdr:spPr>
        <a:xfrm>
          <a:off x="15430500" y="134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17111</xdr:rowOff>
    </xdr:from>
    <xdr:ext cx="469744" cy="259045"/>
    <xdr:sp macro="" textlink="">
      <xdr:nvSpPr>
        <xdr:cNvPr id="646" name="テキスト ボックス 645"/>
        <xdr:cNvSpPr txBox="1"/>
      </xdr:nvSpPr>
      <xdr:spPr>
        <a:xfrm>
          <a:off x="15246427" y="1356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47" name="円/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48" name="テキスト ボックス 647"/>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49" name="円/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0" name="テキスト ボックス 649"/>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151288</xdr:rowOff>
    </xdr:from>
    <xdr:to>
      <xdr:col>18</xdr:col>
      <xdr:colOff>492125</xdr:colOff>
      <xdr:row>79</xdr:row>
      <xdr:rowOff>81438</xdr:rowOff>
    </xdr:to>
    <xdr:sp macro="" textlink="">
      <xdr:nvSpPr>
        <xdr:cNvPr id="651" name="円/楕円 650"/>
        <xdr:cNvSpPr/>
      </xdr:nvSpPr>
      <xdr:spPr>
        <a:xfrm>
          <a:off x="12763500" y="135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72565</xdr:rowOff>
    </xdr:from>
    <xdr:ext cx="378565" cy="259045"/>
    <xdr:sp macro="" textlink="">
      <xdr:nvSpPr>
        <xdr:cNvPr id="652" name="テキスト ボックス 651"/>
        <xdr:cNvSpPr txBox="1"/>
      </xdr:nvSpPr>
      <xdr:spPr>
        <a:xfrm>
          <a:off x="12625017" y="13617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149530</xdr:rowOff>
    </xdr:from>
    <xdr:to>
      <xdr:col>23</xdr:col>
      <xdr:colOff>517525</xdr:colOff>
      <xdr:row>96</xdr:row>
      <xdr:rowOff>48450</xdr:rowOff>
    </xdr:to>
    <xdr:cxnSp macro="">
      <xdr:nvCxnSpPr>
        <xdr:cNvPr id="681" name="直線コネクタ 680"/>
        <xdr:cNvCxnSpPr/>
      </xdr:nvCxnSpPr>
      <xdr:spPr>
        <a:xfrm flipV="1">
          <a:off x="15481300" y="16437280"/>
          <a:ext cx="838200" cy="7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82666</xdr:rowOff>
    </xdr:from>
    <xdr:ext cx="534377" cy="259045"/>
    <xdr:sp macro="" textlink="">
      <xdr:nvSpPr>
        <xdr:cNvPr id="682" name="公債費平均値テキスト"/>
        <xdr:cNvSpPr txBox="1"/>
      </xdr:nvSpPr>
      <xdr:spPr>
        <a:xfrm>
          <a:off x="16370300" y="16541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25126</xdr:rowOff>
    </xdr:from>
    <xdr:to>
      <xdr:col>22</xdr:col>
      <xdr:colOff>365125</xdr:colOff>
      <xdr:row>96</xdr:row>
      <xdr:rowOff>48450</xdr:rowOff>
    </xdr:to>
    <xdr:cxnSp macro="">
      <xdr:nvCxnSpPr>
        <xdr:cNvPr id="684" name="直線コネクタ 683"/>
        <xdr:cNvCxnSpPr/>
      </xdr:nvCxnSpPr>
      <xdr:spPr>
        <a:xfrm>
          <a:off x="14592300" y="16484326"/>
          <a:ext cx="889000" cy="2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75961</xdr:rowOff>
    </xdr:from>
    <xdr:to>
      <xdr:col>22</xdr:col>
      <xdr:colOff>415925</xdr:colOff>
      <xdr:row>97</xdr:row>
      <xdr:rowOff>6111</xdr:rowOff>
    </xdr:to>
    <xdr:sp macro="" textlink="">
      <xdr:nvSpPr>
        <xdr:cNvPr id="685" name="フローチャート : 判断 684"/>
        <xdr:cNvSpPr/>
      </xdr:nvSpPr>
      <xdr:spPr>
        <a:xfrm>
          <a:off x="15430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168688</xdr:rowOff>
    </xdr:from>
    <xdr:ext cx="534377" cy="259045"/>
    <xdr:sp macro="" textlink="">
      <xdr:nvSpPr>
        <xdr:cNvPr id="686" name="テキスト ボックス 685"/>
        <xdr:cNvSpPr txBox="1"/>
      </xdr:nvSpPr>
      <xdr:spPr>
        <a:xfrm>
          <a:off x="15214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56,698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23915</xdr:rowOff>
    </xdr:from>
    <xdr:to>
      <xdr:col>21</xdr:col>
      <xdr:colOff>161925</xdr:colOff>
      <xdr:row>96</xdr:row>
      <xdr:rowOff>25126</xdr:rowOff>
    </xdr:to>
    <xdr:cxnSp macro="">
      <xdr:nvCxnSpPr>
        <xdr:cNvPr id="687" name="直線コネクタ 686"/>
        <xdr:cNvCxnSpPr/>
      </xdr:nvCxnSpPr>
      <xdr:spPr>
        <a:xfrm>
          <a:off x="13703300" y="16483115"/>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137096</xdr:rowOff>
    </xdr:from>
    <xdr:ext cx="534377" cy="259045"/>
    <xdr:sp macro="" textlink="">
      <xdr:nvSpPr>
        <xdr:cNvPr id="689" name="テキスト ボックス 688"/>
        <xdr:cNvSpPr txBox="1"/>
      </xdr:nvSpPr>
      <xdr:spPr>
        <a:xfrm>
          <a:off x="14325111" y="1659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13703</xdr:rowOff>
    </xdr:from>
    <xdr:to>
      <xdr:col>19</xdr:col>
      <xdr:colOff>644525</xdr:colOff>
      <xdr:row>96</xdr:row>
      <xdr:rowOff>23915</xdr:rowOff>
    </xdr:to>
    <xdr:cxnSp macro="">
      <xdr:nvCxnSpPr>
        <xdr:cNvPr id="690" name="直線コネクタ 689"/>
        <xdr:cNvCxnSpPr/>
      </xdr:nvCxnSpPr>
      <xdr:spPr>
        <a:xfrm>
          <a:off x="12814300" y="16472903"/>
          <a:ext cx="889000" cy="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134269</xdr:rowOff>
    </xdr:from>
    <xdr:ext cx="534377" cy="259045"/>
    <xdr:sp macro="" textlink="">
      <xdr:nvSpPr>
        <xdr:cNvPr id="692" name="テキスト ボックス 691"/>
        <xdr:cNvSpPr txBox="1"/>
      </xdr:nvSpPr>
      <xdr:spPr>
        <a:xfrm>
          <a:off x="13436111" y="1659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134954</xdr:rowOff>
    </xdr:from>
    <xdr:ext cx="534377" cy="259045"/>
    <xdr:sp macro="" textlink="">
      <xdr:nvSpPr>
        <xdr:cNvPr id="694" name="テキスト ボックス 693"/>
        <xdr:cNvSpPr txBox="1"/>
      </xdr:nvSpPr>
      <xdr:spPr>
        <a:xfrm>
          <a:off x="12547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98730</xdr:rowOff>
    </xdr:from>
    <xdr:to>
      <xdr:col>23</xdr:col>
      <xdr:colOff>568325</xdr:colOff>
      <xdr:row>96</xdr:row>
      <xdr:rowOff>28880</xdr:rowOff>
    </xdr:to>
    <xdr:sp macro="" textlink="">
      <xdr:nvSpPr>
        <xdr:cNvPr id="700" name="円/楕円 699"/>
        <xdr:cNvSpPr/>
      </xdr:nvSpPr>
      <xdr:spPr>
        <a:xfrm>
          <a:off x="16268700" y="1638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121607</xdr:rowOff>
    </xdr:from>
    <xdr:ext cx="534377" cy="259045"/>
    <xdr:sp macro="" textlink="">
      <xdr:nvSpPr>
        <xdr:cNvPr id="701" name="公債費該当値テキスト"/>
        <xdr:cNvSpPr txBox="1"/>
      </xdr:nvSpPr>
      <xdr:spPr>
        <a:xfrm>
          <a:off x="16370300" y="1623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76,210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169100</xdr:rowOff>
    </xdr:from>
    <xdr:to>
      <xdr:col>22</xdr:col>
      <xdr:colOff>415925</xdr:colOff>
      <xdr:row>96</xdr:row>
      <xdr:rowOff>99250</xdr:rowOff>
    </xdr:to>
    <xdr:sp macro="" textlink="">
      <xdr:nvSpPr>
        <xdr:cNvPr id="702" name="円/楕円 701"/>
        <xdr:cNvSpPr/>
      </xdr:nvSpPr>
      <xdr:spPr>
        <a:xfrm>
          <a:off x="15430500" y="1645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115777</xdr:rowOff>
    </xdr:from>
    <xdr:ext cx="534377" cy="259045"/>
    <xdr:sp macro="" textlink="">
      <xdr:nvSpPr>
        <xdr:cNvPr id="703" name="テキスト ボックス 702"/>
        <xdr:cNvSpPr txBox="1"/>
      </xdr:nvSpPr>
      <xdr:spPr>
        <a:xfrm>
          <a:off x="15214111" y="1623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66,975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145776</xdr:rowOff>
    </xdr:from>
    <xdr:to>
      <xdr:col>21</xdr:col>
      <xdr:colOff>212725</xdr:colOff>
      <xdr:row>96</xdr:row>
      <xdr:rowOff>75926</xdr:rowOff>
    </xdr:to>
    <xdr:sp macro="" textlink="">
      <xdr:nvSpPr>
        <xdr:cNvPr id="704" name="円/楕円 703"/>
        <xdr:cNvSpPr/>
      </xdr:nvSpPr>
      <xdr:spPr>
        <a:xfrm>
          <a:off x="14541500" y="164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92453</xdr:rowOff>
    </xdr:from>
    <xdr:ext cx="534377" cy="259045"/>
    <xdr:sp macro="" textlink="">
      <xdr:nvSpPr>
        <xdr:cNvPr id="705" name="テキスト ボックス 704"/>
        <xdr:cNvSpPr txBox="1"/>
      </xdr:nvSpPr>
      <xdr:spPr>
        <a:xfrm>
          <a:off x="14325111" y="1620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70,036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144565</xdr:rowOff>
    </xdr:from>
    <xdr:to>
      <xdr:col>20</xdr:col>
      <xdr:colOff>9525</xdr:colOff>
      <xdr:row>96</xdr:row>
      <xdr:rowOff>74715</xdr:rowOff>
    </xdr:to>
    <xdr:sp macro="" textlink="">
      <xdr:nvSpPr>
        <xdr:cNvPr id="706" name="円/楕円 705"/>
        <xdr:cNvSpPr/>
      </xdr:nvSpPr>
      <xdr:spPr>
        <a:xfrm>
          <a:off x="13652500" y="164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91242</xdr:rowOff>
    </xdr:from>
    <xdr:ext cx="534377" cy="259045"/>
    <xdr:sp macro="" textlink="">
      <xdr:nvSpPr>
        <xdr:cNvPr id="707" name="テキスト ボックス 706"/>
        <xdr:cNvSpPr txBox="1"/>
      </xdr:nvSpPr>
      <xdr:spPr>
        <a:xfrm>
          <a:off x="13436111" y="162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70,195</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134353</xdr:rowOff>
    </xdr:from>
    <xdr:to>
      <xdr:col>18</xdr:col>
      <xdr:colOff>492125</xdr:colOff>
      <xdr:row>96</xdr:row>
      <xdr:rowOff>64503</xdr:rowOff>
    </xdr:to>
    <xdr:sp macro="" textlink="">
      <xdr:nvSpPr>
        <xdr:cNvPr id="708" name="円/楕円 707"/>
        <xdr:cNvSpPr/>
      </xdr:nvSpPr>
      <xdr:spPr>
        <a:xfrm>
          <a:off x="12763500" y="1642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81030</xdr:rowOff>
    </xdr:from>
    <xdr:ext cx="534377" cy="259045"/>
    <xdr:sp macro="" textlink="">
      <xdr:nvSpPr>
        <xdr:cNvPr id="709" name="テキスト ボックス 708"/>
        <xdr:cNvSpPr txBox="1"/>
      </xdr:nvSpPr>
      <xdr:spPr>
        <a:xfrm>
          <a:off x="12547111" y="1619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14768</xdr:rowOff>
    </xdr:from>
    <xdr:to>
      <xdr:col>31</xdr:col>
      <xdr:colOff>85725</xdr:colOff>
      <xdr:row>39</xdr:row>
      <xdr:rowOff>116368</xdr:rowOff>
    </xdr:to>
    <xdr:sp macro="" textlink="">
      <xdr:nvSpPr>
        <xdr:cNvPr id="744" name="フローチャート : 判断 743"/>
        <xdr:cNvSpPr/>
      </xdr:nvSpPr>
      <xdr:spPr>
        <a:xfrm>
          <a:off x="21272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132895</xdr:rowOff>
    </xdr:from>
    <xdr:ext cx="378565" cy="259045"/>
    <xdr:sp macro="" textlink="">
      <xdr:nvSpPr>
        <xdr:cNvPr id="745" name="テキスト ボックス 744"/>
        <xdr:cNvSpPr txBox="1"/>
      </xdr:nvSpPr>
      <xdr:spPr>
        <a:xfrm>
          <a:off x="21134017" y="6476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8" name="テキスト ボックス 747"/>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3" name="テキスト ボックス 752"/>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類似団体と比較して</a:t>
          </a:r>
          <a:r>
            <a:rPr kumimoji="1" lang="en-US" altLang="ja-JP" sz="1200">
              <a:latin typeface="ＭＳ Ｐゴシック"/>
            </a:rPr>
            <a:t>5</a:t>
          </a:r>
          <a:r>
            <a:rPr kumimoji="1" lang="ja-JP" altLang="en-US" sz="1200">
              <a:latin typeface="ＭＳ Ｐゴシック"/>
            </a:rPr>
            <a:t>位以内に入ったものが、災害復旧費、衛生費、民生費である。</a:t>
          </a:r>
          <a:endParaRPr kumimoji="1" lang="en-US" altLang="ja-JP" sz="1200">
            <a:latin typeface="ＭＳ Ｐゴシック"/>
          </a:endParaRPr>
        </a:p>
        <a:p>
          <a:r>
            <a:rPr kumimoji="1" lang="ja-JP" altLang="en-US" sz="1200">
              <a:latin typeface="ＭＳ Ｐゴシック"/>
            </a:rPr>
            <a:t>　理由としては、性質別に記入したとおりである。</a:t>
          </a:r>
          <a:endParaRPr kumimoji="1" lang="en-US" altLang="ja-JP" sz="1200">
            <a:latin typeface="ＭＳ Ｐゴシック"/>
          </a:endParaRPr>
        </a:p>
        <a:p>
          <a:r>
            <a:rPr kumimoji="1" lang="ja-JP" altLang="en-US" sz="1200">
              <a:latin typeface="ＭＳ Ｐゴシック"/>
            </a:rPr>
            <a:t>　　（目的別）災害復旧費＝（性質別）災害復旧費</a:t>
          </a:r>
          <a:endParaRPr kumimoji="1" lang="en-US" altLang="ja-JP" sz="120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　　</a:t>
          </a:r>
          <a:r>
            <a:rPr kumimoji="1" lang="ja-JP" altLang="ja-JP" sz="1200">
              <a:solidFill>
                <a:schemeClr val="dk1"/>
              </a:solidFill>
              <a:effectLst/>
              <a:latin typeface="+mn-lt"/>
              <a:ea typeface="+mn-ea"/>
              <a:cs typeface="+mn-cs"/>
            </a:rPr>
            <a:t>（目的別）</a:t>
          </a:r>
          <a:r>
            <a:rPr kumimoji="1" lang="ja-JP" altLang="en-US" sz="1200">
              <a:solidFill>
                <a:schemeClr val="dk1"/>
              </a:solidFill>
              <a:effectLst/>
              <a:latin typeface="+mn-lt"/>
              <a:ea typeface="+mn-ea"/>
              <a:cs typeface="+mn-cs"/>
            </a:rPr>
            <a:t>衛生費</a:t>
          </a:r>
          <a:r>
            <a:rPr kumimoji="1" lang="ja-JP" altLang="ja-JP" sz="1200">
              <a:solidFill>
                <a:schemeClr val="dk1"/>
              </a:solidFill>
              <a:effectLst/>
              <a:latin typeface="+mn-lt"/>
              <a:ea typeface="+mn-ea"/>
              <a:cs typeface="+mn-cs"/>
            </a:rPr>
            <a:t>＝（性質別）</a:t>
          </a:r>
          <a:r>
            <a:rPr kumimoji="1" lang="ja-JP" altLang="en-US" sz="1200">
              <a:solidFill>
                <a:schemeClr val="dk1"/>
              </a:solidFill>
              <a:effectLst/>
              <a:latin typeface="+mn-lt"/>
              <a:ea typeface="+mn-ea"/>
              <a:cs typeface="+mn-cs"/>
            </a:rPr>
            <a:t>物件費</a:t>
          </a:r>
          <a:endParaRPr kumimoji="1" lang="en-US" altLang="ja-JP" sz="12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（目的別）</a:t>
          </a:r>
          <a:r>
            <a:rPr kumimoji="1" lang="ja-JP" altLang="en-US" sz="1200">
              <a:solidFill>
                <a:schemeClr val="dk1"/>
              </a:solidFill>
              <a:effectLst/>
              <a:latin typeface="+mn-lt"/>
              <a:ea typeface="+mn-ea"/>
              <a:cs typeface="+mn-cs"/>
            </a:rPr>
            <a:t>民生費</a:t>
          </a:r>
          <a:r>
            <a:rPr kumimoji="1" lang="ja-JP" altLang="ja-JP" sz="1200">
              <a:solidFill>
                <a:schemeClr val="dk1"/>
              </a:solidFill>
              <a:effectLst/>
              <a:latin typeface="+mn-lt"/>
              <a:ea typeface="+mn-ea"/>
              <a:cs typeface="+mn-cs"/>
            </a:rPr>
            <a:t>＝（性質別）</a:t>
          </a:r>
          <a:r>
            <a:rPr kumimoji="1" lang="ja-JP" altLang="en-US" sz="1200">
              <a:solidFill>
                <a:schemeClr val="dk1"/>
              </a:solidFill>
              <a:effectLst/>
              <a:latin typeface="+mn-lt"/>
              <a:ea typeface="+mn-ea"/>
              <a:cs typeface="+mn-cs"/>
            </a:rPr>
            <a:t>扶助費</a:t>
          </a:r>
          <a:endParaRPr kumimoji="1" lang="en-US" altLang="ja-JP" sz="1200">
            <a:latin typeface="ＭＳ Ｐゴシック"/>
          </a:endParaRPr>
        </a:p>
        <a:p>
          <a:r>
            <a:rPr kumimoji="1" lang="ja-JP" altLang="en-US" sz="1200">
              <a:latin typeface="ＭＳ Ｐゴシック"/>
            </a:rPr>
            <a:t>　ついては、災害関連事業に係る経費については、いずれも復旧完了後は減少するが、扶助費については、今後も増加していくことが予測されるため、福祉・医療・介護が連携した対策を行うことで経費削減に努める。</a:t>
          </a:r>
        </a:p>
        <a:p>
          <a:endParaRPr kumimoji="1" lang="ja-JP" altLang="en-US" sz="12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latin typeface="ＭＳ ゴシック" pitchFamily="49" charset="-128"/>
              <a:ea typeface="ＭＳ ゴシック" pitchFamily="49" charset="-128"/>
            </a:rPr>
            <a:t>　平成</a:t>
          </a:r>
          <a:r>
            <a:rPr kumimoji="1" lang="en-US" altLang="ja-JP" sz="1200">
              <a:solidFill>
                <a:schemeClr val="tx1"/>
              </a:solidFill>
              <a:latin typeface="ＭＳ ゴシック" pitchFamily="49" charset="-128"/>
              <a:ea typeface="ＭＳ ゴシック" pitchFamily="49" charset="-128"/>
            </a:rPr>
            <a:t>24</a:t>
          </a:r>
          <a:r>
            <a:rPr kumimoji="1" lang="ja-JP" altLang="en-US" sz="1200">
              <a:solidFill>
                <a:schemeClr val="tx1"/>
              </a:solidFill>
              <a:latin typeface="ＭＳ ゴシック" pitchFamily="49" charset="-128"/>
              <a:ea typeface="ＭＳ ゴシック" pitchFamily="49" charset="-128"/>
            </a:rPr>
            <a:t>年度及び平成</a:t>
          </a:r>
          <a:r>
            <a:rPr kumimoji="1" lang="en-US" altLang="ja-JP" sz="1200">
              <a:solidFill>
                <a:schemeClr val="tx1"/>
              </a:solidFill>
              <a:latin typeface="ＭＳ ゴシック" pitchFamily="49" charset="-128"/>
              <a:ea typeface="ＭＳ ゴシック" pitchFamily="49" charset="-128"/>
            </a:rPr>
            <a:t>26</a:t>
          </a:r>
          <a:r>
            <a:rPr kumimoji="1" lang="ja-JP" altLang="en-US" sz="1200">
              <a:solidFill>
                <a:schemeClr val="tx1"/>
              </a:solidFill>
              <a:latin typeface="ＭＳ ゴシック" pitchFamily="49" charset="-128"/>
              <a:ea typeface="ＭＳ ゴシック" pitchFamily="49" charset="-128"/>
            </a:rPr>
            <a:t>年度に行った財政悪化による国民健康保険特別会計への法定外繰出金により財政調整基金残高が減少し、実質単年度収支もマイナスとなっていたが、平成</a:t>
          </a:r>
          <a:r>
            <a:rPr kumimoji="1" lang="en-US" altLang="ja-JP" sz="1200">
              <a:solidFill>
                <a:schemeClr val="tx1"/>
              </a:solidFill>
              <a:latin typeface="ＭＳ ゴシック" pitchFamily="49" charset="-128"/>
              <a:ea typeface="ＭＳ ゴシック" pitchFamily="49" charset="-128"/>
            </a:rPr>
            <a:t>27</a:t>
          </a:r>
          <a:r>
            <a:rPr kumimoji="1" lang="ja-JP" altLang="en-US" sz="1200">
              <a:solidFill>
                <a:schemeClr val="tx1"/>
              </a:solidFill>
              <a:latin typeface="ＭＳ ゴシック" pitchFamily="49" charset="-128"/>
              <a:ea typeface="ＭＳ ゴシック" pitchFamily="49" charset="-128"/>
            </a:rPr>
            <a:t>年度は普通交付税及び地方消費税交付金の増加などの影響により実質単年度収支はプラスとなった。</a:t>
          </a:r>
        </a:p>
        <a:p>
          <a:r>
            <a:rPr kumimoji="1" lang="ja-JP" altLang="en-US" sz="1200">
              <a:solidFill>
                <a:schemeClr val="tx1"/>
              </a:solidFill>
              <a:latin typeface="ＭＳ ゴシック" pitchFamily="49" charset="-128"/>
              <a:ea typeface="ＭＳ ゴシック" pitchFamily="49" charset="-128"/>
            </a:rPr>
            <a:t>　しかし、平成</a:t>
          </a:r>
          <a:r>
            <a:rPr kumimoji="1" lang="en-US" altLang="ja-JP" sz="1200">
              <a:solidFill>
                <a:schemeClr val="tx1"/>
              </a:solidFill>
              <a:latin typeface="ＭＳ ゴシック" pitchFamily="49" charset="-128"/>
              <a:ea typeface="ＭＳ ゴシック" pitchFamily="49" charset="-128"/>
            </a:rPr>
            <a:t>28</a:t>
          </a:r>
          <a:r>
            <a:rPr kumimoji="1" lang="ja-JP" altLang="en-US" sz="1200">
              <a:solidFill>
                <a:schemeClr val="tx1"/>
              </a:solidFill>
              <a:latin typeface="ＭＳ ゴシック" pitchFamily="49" charset="-128"/>
              <a:ea typeface="ＭＳ ゴシック" pitchFamily="49" charset="-128"/>
            </a:rPr>
            <a:t>年度は震災復旧の財源として多額の財政調整基金を投下したため基金残高が大幅に減少し、実質単年度収支（％）も平成</a:t>
          </a:r>
          <a:r>
            <a:rPr kumimoji="1" lang="en-US" altLang="ja-JP" sz="1200">
              <a:solidFill>
                <a:schemeClr val="tx1"/>
              </a:solidFill>
              <a:latin typeface="ＭＳ ゴシック" pitchFamily="49" charset="-128"/>
              <a:ea typeface="ＭＳ ゴシック" pitchFamily="49" charset="-128"/>
            </a:rPr>
            <a:t>24</a:t>
          </a:r>
          <a:r>
            <a:rPr kumimoji="1" lang="ja-JP" altLang="en-US" sz="1200">
              <a:solidFill>
                <a:schemeClr val="tx1"/>
              </a:solidFill>
              <a:latin typeface="ＭＳ ゴシック" pitchFamily="49" charset="-128"/>
              <a:ea typeface="ＭＳ ゴシック" pitchFamily="49" charset="-128"/>
            </a:rPr>
            <a:t>年度以降マイナス値が最大となった。今後は、震災復旧を継続して行うだけでなく公営住宅建設事業に係る地方債償還が多額になることから、事業の総点検を行うなど、財政健全化を図る。</a:t>
          </a:r>
        </a:p>
        <a:p>
          <a:endParaRPr kumimoji="1" lang="ja-JP" altLang="en-US" sz="1200">
            <a:solidFill>
              <a:schemeClr val="tx1"/>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熊本県甲佐町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一般会計について、平成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年度は普通交付税及び地方消費税交付金の増額により黒字が標準財政規模比で</a:t>
          </a:r>
          <a:r>
            <a:rPr kumimoji="1" lang="en-US" altLang="ja-JP" sz="1400">
              <a:latin typeface="ＭＳ ゴシック" pitchFamily="49" charset="-128"/>
              <a:ea typeface="ＭＳ ゴシック" pitchFamily="49" charset="-128"/>
            </a:rPr>
            <a:t>3.98</a:t>
          </a:r>
          <a:r>
            <a:rPr kumimoji="1" lang="ja-JP" altLang="en-US" sz="1400">
              <a:latin typeface="ＭＳ ゴシック" pitchFamily="49" charset="-128"/>
              <a:ea typeface="ＭＳ ゴシック" pitchFamily="49" charset="-128"/>
            </a:rPr>
            <a:t>％増加した。</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年度について前年度と比較すると、標準財政規模比</a:t>
          </a:r>
          <a:r>
            <a:rPr kumimoji="1" lang="en-US" altLang="ja-JP" sz="1400">
              <a:latin typeface="ＭＳ ゴシック" pitchFamily="49" charset="-128"/>
              <a:ea typeface="ＭＳ ゴシック" pitchFamily="49" charset="-128"/>
            </a:rPr>
            <a:t>2.64</a:t>
          </a:r>
          <a:r>
            <a:rPr kumimoji="1" lang="ja-JP" altLang="en-US" sz="1400">
              <a:latin typeface="ＭＳ ゴシック" pitchFamily="49" charset="-128"/>
              <a:ea typeface="ＭＳ ゴシック" pitchFamily="49" charset="-128"/>
            </a:rPr>
            <a:t>％黒字が増加しているが、この主な要因は、震災復旧の財源として多額の財政調整基金を取り崩したことによるものである。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年度以降については、震災復旧事業に係る地方債償還費（交付税を除いた一般財源）や扶助費の増加が想定されるため、黒字額は減少することが見込まれる。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今後は、災害復旧事業を最優先に行うほか、その他の通常経費については総点検を行い、緊急度、住民ニーズを勘案し選択することで、財政健全化を図る。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7096;&#24335;&#12480;&#12454;&#12531;&#12525;&#12540;&#12489;/&#12304;&#36001;&#25919;&#29366;&#27841;&#36039;&#26009;&#38598;&#12305;_434442_&#30002;&#20304;&#30010;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N51">
            <v>41.1</v>
          </cell>
        </row>
        <row r="53">
          <cell r="N53">
            <v>48.2</v>
          </cell>
        </row>
        <row r="55">
          <cell r="G55" t="str">
            <v>類似団体内平均値</v>
          </cell>
          <cell r="N55">
            <v>20.2</v>
          </cell>
        </row>
        <row r="57">
          <cell r="N57">
            <v>55.8</v>
          </cell>
        </row>
        <row r="72">
          <cell r="K72" t="str">
            <v>H24</v>
          </cell>
          <cell r="L72" t="str">
            <v>H25</v>
          </cell>
          <cell r="M72" t="str">
            <v>H26</v>
          </cell>
          <cell r="N72" t="str">
            <v>H27</v>
          </cell>
          <cell r="O72" t="str">
            <v>H28</v>
          </cell>
        </row>
        <row r="73">
          <cell r="G73" t="str">
            <v>当該団体値</v>
          </cell>
          <cell r="K73">
            <v>34.799999999999997</v>
          </cell>
          <cell r="L73">
            <v>36.9</v>
          </cell>
          <cell r="M73">
            <v>43.1</v>
          </cell>
          <cell r="N73">
            <v>41.1</v>
          </cell>
          <cell r="O73">
            <v>60.6</v>
          </cell>
        </row>
        <row r="75">
          <cell r="K75">
            <v>9</v>
          </cell>
          <cell r="L75">
            <v>7.7</v>
          </cell>
          <cell r="M75">
            <v>6.8</v>
          </cell>
          <cell r="N75">
            <v>5.4</v>
          </cell>
          <cell r="O75">
            <v>5.0999999999999996</v>
          </cell>
        </row>
        <row r="77">
          <cell r="G77" t="str">
            <v>類似団体内平均値</v>
          </cell>
          <cell r="K77">
            <v>29.4</v>
          </cell>
          <cell r="L77">
            <v>18.899999999999999</v>
          </cell>
          <cell r="M77">
            <v>10.199999999999999</v>
          </cell>
          <cell r="N77">
            <v>20.2</v>
          </cell>
          <cell r="O77">
            <v>0</v>
          </cell>
        </row>
        <row r="79">
          <cell r="K79">
            <v>10.9</v>
          </cell>
          <cell r="L79">
            <v>10.1</v>
          </cell>
          <cell r="M79">
            <v>9.1</v>
          </cell>
          <cell r="N79">
            <v>9.3000000000000007</v>
          </cell>
          <cell r="O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11277167</v>
      </c>
      <c r="BO4" s="381"/>
      <c r="BP4" s="381"/>
      <c r="BQ4" s="381"/>
      <c r="BR4" s="381"/>
      <c r="BS4" s="381"/>
      <c r="BT4" s="381"/>
      <c r="BU4" s="382"/>
      <c r="BV4" s="380">
        <v>6350536</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16.100000000000001</v>
      </c>
      <c r="CU4" s="387"/>
      <c r="CV4" s="387"/>
      <c r="CW4" s="387"/>
      <c r="CX4" s="387"/>
      <c r="CY4" s="387"/>
      <c r="CZ4" s="387"/>
      <c r="DA4" s="388"/>
      <c r="DB4" s="386">
        <v>13.5</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10329644</v>
      </c>
      <c r="BO5" s="418"/>
      <c r="BP5" s="418"/>
      <c r="BQ5" s="418"/>
      <c r="BR5" s="418"/>
      <c r="BS5" s="418"/>
      <c r="BT5" s="418"/>
      <c r="BU5" s="419"/>
      <c r="BV5" s="417">
        <v>5801359</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87.7</v>
      </c>
      <c r="CU5" s="415"/>
      <c r="CV5" s="415"/>
      <c r="CW5" s="415"/>
      <c r="CX5" s="415"/>
      <c r="CY5" s="415"/>
      <c r="CZ5" s="415"/>
      <c r="DA5" s="416"/>
      <c r="DB5" s="414">
        <v>81.7</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947523</v>
      </c>
      <c r="BO6" s="418"/>
      <c r="BP6" s="418"/>
      <c r="BQ6" s="418"/>
      <c r="BR6" s="418"/>
      <c r="BS6" s="418"/>
      <c r="BT6" s="418"/>
      <c r="BU6" s="419"/>
      <c r="BV6" s="417">
        <v>549177</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91.7</v>
      </c>
      <c r="CU6" s="455"/>
      <c r="CV6" s="455"/>
      <c r="CW6" s="455"/>
      <c r="CX6" s="455"/>
      <c r="CY6" s="455"/>
      <c r="CZ6" s="455"/>
      <c r="DA6" s="456"/>
      <c r="DB6" s="454">
        <v>86.3</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389154</v>
      </c>
      <c r="BO7" s="418"/>
      <c r="BP7" s="418"/>
      <c r="BQ7" s="418"/>
      <c r="BR7" s="418"/>
      <c r="BS7" s="418"/>
      <c r="BT7" s="418"/>
      <c r="BU7" s="419"/>
      <c r="BV7" s="417">
        <v>76141</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3470198</v>
      </c>
      <c r="CU7" s="418"/>
      <c r="CV7" s="418"/>
      <c r="CW7" s="418"/>
      <c r="CX7" s="418"/>
      <c r="CY7" s="418"/>
      <c r="CZ7" s="418"/>
      <c r="DA7" s="419"/>
      <c r="DB7" s="417">
        <v>3514699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558369</v>
      </c>
      <c r="BO8" s="418"/>
      <c r="BP8" s="418"/>
      <c r="BQ8" s="418"/>
      <c r="BR8" s="418"/>
      <c r="BS8" s="418"/>
      <c r="BT8" s="418"/>
      <c r="BU8" s="419"/>
      <c r="BV8" s="417">
        <v>473036</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0.3</v>
      </c>
      <c r="CU8" s="458"/>
      <c r="CV8" s="458"/>
      <c r="CW8" s="458"/>
      <c r="CX8" s="458"/>
      <c r="CY8" s="458"/>
      <c r="CZ8" s="458"/>
      <c r="DA8" s="459"/>
      <c r="DB8" s="457">
        <v>0.28999999999999998</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10717</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85333</v>
      </c>
      <c r="BO9" s="418"/>
      <c r="BP9" s="418"/>
      <c r="BQ9" s="418"/>
      <c r="BR9" s="418"/>
      <c r="BS9" s="418"/>
      <c r="BT9" s="418"/>
      <c r="BU9" s="419"/>
      <c r="BV9" s="417">
        <v>154091</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16.100000000000001</v>
      </c>
      <c r="CU9" s="415"/>
      <c r="CV9" s="415"/>
      <c r="CW9" s="415"/>
      <c r="CX9" s="415"/>
      <c r="CY9" s="415"/>
      <c r="CZ9" s="415"/>
      <c r="DA9" s="416"/>
      <c r="DB9" s="414">
        <v>18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104</v>
      </c>
      <c r="M10" s="447"/>
      <c r="N10" s="447"/>
      <c r="O10" s="447"/>
      <c r="P10" s="447"/>
      <c r="Q10" s="448"/>
      <c r="R10" s="468">
        <v>11181</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106</v>
      </c>
      <c r="AV10" s="450"/>
      <c r="AW10" s="450"/>
      <c r="AX10" s="450"/>
      <c r="AY10" s="451" t="s">
        <v>107</v>
      </c>
      <c r="AZ10" s="452"/>
      <c r="BA10" s="452"/>
      <c r="BB10" s="452"/>
      <c r="BC10" s="452"/>
      <c r="BD10" s="452"/>
      <c r="BE10" s="452"/>
      <c r="BF10" s="452"/>
      <c r="BG10" s="452"/>
      <c r="BH10" s="452"/>
      <c r="BI10" s="452"/>
      <c r="BJ10" s="452"/>
      <c r="BK10" s="452"/>
      <c r="BL10" s="452"/>
      <c r="BM10" s="453"/>
      <c r="BN10" s="417">
        <v>1680</v>
      </c>
      <c r="BO10" s="418"/>
      <c r="BP10" s="418"/>
      <c r="BQ10" s="418"/>
      <c r="BR10" s="418"/>
      <c r="BS10" s="418"/>
      <c r="BT10" s="418"/>
      <c r="BU10" s="419"/>
      <c r="BV10" s="417">
        <v>8141</v>
      </c>
      <c r="BW10" s="418"/>
      <c r="BX10" s="418"/>
      <c r="BY10" s="418"/>
      <c r="BZ10" s="418"/>
      <c r="CA10" s="418"/>
      <c r="CB10" s="418"/>
      <c r="CC10" s="419"/>
      <c r="CD10" s="144" t="s">
        <v>108</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109</v>
      </c>
      <c r="M11" s="472"/>
      <c r="N11" s="472"/>
      <c r="O11" s="472"/>
      <c r="P11" s="472"/>
      <c r="Q11" s="473"/>
      <c r="R11" s="474" t="s">
        <v>110</v>
      </c>
      <c r="S11" s="475"/>
      <c r="T11" s="475"/>
      <c r="U11" s="475"/>
      <c r="V11" s="476"/>
      <c r="W11" s="405"/>
      <c r="X11" s="406"/>
      <c r="Y11" s="406"/>
      <c r="Z11" s="406"/>
      <c r="AA11" s="406"/>
      <c r="AB11" s="406"/>
      <c r="AC11" s="406"/>
      <c r="AD11" s="406"/>
      <c r="AE11" s="406"/>
      <c r="AF11" s="406"/>
      <c r="AG11" s="406"/>
      <c r="AH11" s="406"/>
      <c r="AI11" s="406"/>
      <c r="AJ11" s="406"/>
      <c r="AK11" s="406"/>
      <c r="AL11" s="409"/>
      <c r="AM11" s="446" t="s">
        <v>111</v>
      </c>
      <c r="AN11" s="447"/>
      <c r="AO11" s="447"/>
      <c r="AP11" s="447"/>
      <c r="AQ11" s="447"/>
      <c r="AR11" s="447"/>
      <c r="AS11" s="447"/>
      <c r="AT11" s="448"/>
      <c r="AU11" s="449" t="s">
        <v>112</v>
      </c>
      <c r="AV11" s="450"/>
      <c r="AW11" s="450"/>
      <c r="AX11" s="450"/>
      <c r="AY11" s="451" t="s">
        <v>113</v>
      </c>
      <c r="AZ11" s="452"/>
      <c r="BA11" s="452"/>
      <c r="BB11" s="452"/>
      <c r="BC11" s="452"/>
      <c r="BD11" s="452"/>
      <c r="BE11" s="452"/>
      <c r="BF11" s="452"/>
      <c r="BG11" s="452"/>
      <c r="BH11" s="452"/>
      <c r="BI11" s="452"/>
      <c r="BJ11" s="452"/>
      <c r="BK11" s="452"/>
      <c r="BL11" s="452"/>
      <c r="BM11" s="453"/>
      <c r="BN11" s="417" t="s">
        <v>114</v>
      </c>
      <c r="BO11" s="418"/>
      <c r="BP11" s="418"/>
      <c r="BQ11" s="418"/>
      <c r="BR11" s="418"/>
      <c r="BS11" s="418"/>
      <c r="BT11" s="418"/>
      <c r="BU11" s="419"/>
      <c r="BV11" s="417" t="s">
        <v>114</v>
      </c>
      <c r="BW11" s="418"/>
      <c r="BX11" s="418"/>
      <c r="BY11" s="418"/>
      <c r="BZ11" s="418"/>
      <c r="CA11" s="418"/>
      <c r="CB11" s="418"/>
      <c r="CC11" s="419"/>
      <c r="CD11" s="420" t="s">
        <v>115</v>
      </c>
      <c r="CE11" s="421"/>
      <c r="CF11" s="421"/>
      <c r="CG11" s="421"/>
      <c r="CH11" s="421"/>
      <c r="CI11" s="421"/>
      <c r="CJ11" s="421"/>
      <c r="CK11" s="421"/>
      <c r="CL11" s="421"/>
      <c r="CM11" s="421"/>
      <c r="CN11" s="421"/>
      <c r="CO11" s="421"/>
      <c r="CP11" s="421"/>
      <c r="CQ11" s="421"/>
      <c r="CR11" s="421"/>
      <c r="CS11" s="422"/>
      <c r="CT11" s="457" t="s">
        <v>114</v>
      </c>
      <c r="CU11" s="458"/>
      <c r="CV11" s="458"/>
      <c r="CW11" s="458"/>
      <c r="CX11" s="458"/>
      <c r="CY11" s="458"/>
      <c r="CZ11" s="458"/>
      <c r="DA11" s="459"/>
      <c r="DB11" s="457" t="s">
        <v>114</v>
      </c>
      <c r="DC11" s="458"/>
      <c r="DD11" s="458"/>
      <c r="DE11" s="458"/>
      <c r="DF11" s="458"/>
      <c r="DG11" s="458"/>
      <c r="DH11" s="458"/>
      <c r="DI11" s="459"/>
      <c r="DJ11" s="139"/>
      <c r="DK11" s="139"/>
      <c r="DL11" s="139"/>
      <c r="DM11" s="139"/>
      <c r="DN11" s="139"/>
      <c r="DO11" s="139"/>
    </row>
    <row r="12" spans="1:119" ht="18.75" customHeight="1" x14ac:dyDescent="0.15">
      <c r="A12" s="140"/>
      <c r="B12" s="477" t="s">
        <v>116</v>
      </c>
      <c r="C12" s="478"/>
      <c r="D12" s="478"/>
      <c r="E12" s="478"/>
      <c r="F12" s="478"/>
      <c r="G12" s="478"/>
      <c r="H12" s="478"/>
      <c r="I12" s="478"/>
      <c r="J12" s="478"/>
      <c r="K12" s="479"/>
      <c r="L12" s="486" t="s">
        <v>117</v>
      </c>
      <c r="M12" s="487"/>
      <c r="N12" s="487"/>
      <c r="O12" s="487"/>
      <c r="P12" s="487"/>
      <c r="Q12" s="488"/>
      <c r="R12" s="489">
        <v>10972</v>
      </c>
      <c r="S12" s="490"/>
      <c r="T12" s="490"/>
      <c r="U12" s="490"/>
      <c r="V12" s="491"/>
      <c r="W12" s="492" t="s">
        <v>1</v>
      </c>
      <c r="X12" s="450"/>
      <c r="Y12" s="450"/>
      <c r="Z12" s="450"/>
      <c r="AA12" s="450"/>
      <c r="AB12" s="493"/>
      <c r="AC12" s="449" t="s">
        <v>118</v>
      </c>
      <c r="AD12" s="450"/>
      <c r="AE12" s="450"/>
      <c r="AF12" s="450"/>
      <c r="AG12" s="493"/>
      <c r="AH12" s="449" t="s">
        <v>119</v>
      </c>
      <c r="AI12" s="450"/>
      <c r="AJ12" s="450"/>
      <c r="AK12" s="450"/>
      <c r="AL12" s="494"/>
      <c r="AM12" s="446" t="s">
        <v>120</v>
      </c>
      <c r="AN12" s="447"/>
      <c r="AO12" s="447"/>
      <c r="AP12" s="447"/>
      <c r="AQ12" s="447"/>
      <c r="AR12" s="447"/>
      <c r="AS12" s="447"/>
      <c r="AT12" s="448"/>
      <c r="AU12" s="449" t="s">
        <v>121</v>
      </c>
      <c r="AV12" s="450"/>
      <c r="AW12" s="450"/>
      <c r="AX12" s="450"/>
      <c r="AY12" s="451" t="s">
        <v>122</v>
      </c>
      <c r="AZ12" s="452"/>
      <c r="BA12" s="452"/>
      <c r="BB12" s="452"/>
      <c r="BC12" s="452"/>
      <c r="BD12" s="452"/>
      <c r="BE12" s="452"/>
      <c r="BF12" s="452"/>
      <c r="BG12" s="452"/>
      <c r="BH12" s="452"/>
      <c r="BI12" s="452"/>
      <c r="BJ12" s="452"/>
      <c r="BK12" s="452"/>
      <c r="BL12" s="452"/>
      <c r="BM12" s="453"/>
      <c r="BN12" s="417">
        <v>766303</v>
      </c>
      <c r="BO12" s="418"/>
      <c r="BP12" s="418"/>
      <c r="BQ12" s="418"/>
      <c r="BR12" s="418"/>
      <c r="BS12" s="418"/>
      <c r="BT12" s="418"/>
      <c r="BU12" s="419"/>
      <c r="BV12" s="417">
        <v>76554</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124</v>
      </c>
      <c r="CU12" s="458"/>
      <c r="CV12" s="458"/>
      <c r="CW12" s="458"/>
      <c r="CX12" s="458"/>
      <c r="CY12" s="458"/>
      <c r="CZ12" s="458"/>
      <c r="DA12" s="459"/>
      <c r="DB12" s="457" t="s">
        <v>124</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125</v>
      </c>
      <c r="N13" s="506"/>
      <c r="O13" s="506"/>
      <c r="P13" s="506"/>
      <c r="Q13" s="507"/>
      <c r="R13" s="498">
        <v>10928</v>
      </c>
      <c r="S13" s="499"/>
      <c r="T13" s="499"/>
      <c r="U13" s="499"/>
      <c r="V13" s="500"/>
      <c r="W13" s="433" t="s">
        <v>126</v>
      </c>
      <c r="X13" s="434"/>
      <c r="Y13" s="434"/>
      <c r="Z13" s="434"/>
      <c r="AA13" s="434"/>
      <c r="AB13" s="424"/>
      <c r="AC13" s="468">
        <v>851</v>
      </c>
      <c r="AD13" s="469"/>
      <c r="AE13" s="469"/>
      <c r="AF13" s="469"/>
      <c r="AG13" s="508"/>
      <c r="AH13" s="468">
        <v>1018</v>
      </c>
      <c r="AI13" s="469"/>
      <c r="AJ13" s="469"/>
      <c r="AK13" s="469"/>
      <c r="AL13" s="470"/>
      <c r="AM13" s="446" t="s">
        <v>127</v>
      </c>
      <c r="AN13" s="447"/>
      <c r="AO13" s="447"/>
      <c r="AP13" s="447"/>
      <c r="AQ13" s="447"/>
      <c r="AR13" s="447"/>
      <c r="AS13" s="447"/>
      <c r="AT13" s="448"/>
      <c r="AU13" s="449" t="s">
        <v>121</v>
      </c>
      <c r="AV13" s="450"/>
      <c r="AW13" s="450"/>
      <c r="AX13" s="450"/>
      <c r="AY13" s="451" t="s">
        <v>128</v>
      </c>
      <c r="AZ13" s="452"/>
      <c r="BA13" s="452"/>
      <c r="BB13" s="452"/>
      <c r="BC13" s="452"/>
      <c r="BD13" s="452"/>
      <c r="BE13" s="452"/>
      <c r="BF13" s="452"/>
      <c r="BG13" s="452"/>
      <c r="BH13" s="452"/>
      <c r="BI13" s="452"/>
      <c r="BJ13" s="452"/>
      <c r="BK13" s="452"/>
      <c r="BL13" s="452"/>
      <c r="BM13" s="453"/>
      <c r="BN13" s="417">
        <v>-679290</v>
      </c>
      <c r="BO13" s="418"/>
      <c r="BP13" s="418"/>
      <c r="BQ13" s="418"/>
      <c r="BR13" s="418"/>
      <c r="BS13" s="418"/>
      <c r="BT13" s="418"/>
      <c r="BU13" s="419"/>
      <c r="BV13" s="417">
        <v>85678</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5.0999999999999996</v>
      </c>
      <c r="CU13" s="415"/>
      <c r="CV13" s="415"/>
      <c r="CW13" s="415"/>
      <c r="CX13" s="415"/>
      <c r="CY13" s="415"/>
      <c r="CZ13" s="415"/>
      <c r="DA13" s="416"/>
      <c r="DB13" s="414">
        <v>5.4</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11120</v>
      </c>
      <c r="S14" s="499"/>
      <c r="T14" s="499"/>
      <c r="U14" s="499"/>
      <c r="V14" s="500"/>
      <c r="W14" s="407"/>
      <c r="X14" s="408"/>
      <c r="Y14" s="408"/>
      <c r="Z14" s="408"/>
      <c r="AA14" s="408"/>
      <c r="AB14" s="397"/>
      <c r="AC14" s="501">
        <v>16.399999999999999</v>
      </c>
      <c r="AD14" s="502"/>
      <c r="AE14" s="502"/>
      <c r="AF14" s="502"/>
      <c r="AG14" s="503"/>
      <c r="AH14" s="501">
        <v>18.5</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v>60.6</v>
      </c>
      <c r="CU14" s="513"/>
      <c r="CV14" s="513"/>
      <c r="CW14" s="513"/>
      <c r="CX14" s="513"/>
      <c r="CY14" s="513"/>
      <c r="CZ14" s="513"/>
      <c r="DA14" s="514"/>
      <c r="DB14" s="512">
        <v>41.1</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125</v>
      </c>
      <c r="N15" s="506"/>
      <c r="O15" s="506"/>
      <c r="P15" s="506"/>
      <c r="Q15" s="507"/>
      <c r="R15" s="498">
        <v>11082</v>
      </c>
      <c r="S15" s="499"/>
      <c r="T15" s="499"/>
      <c r="U15" s="499"/>
      <c r="V15" s="500"/>
      <c r="W15" s="433" t="s">
        <v>132</v>
      </c>
      <c r="X15" s="434"/>
      <c r="Y15" s="434"/>
      <c r="Z15" s="434"/>
      <c r="AA15" s="434"/>
      <c r="AB15" s="424"/>
      <c r="AC15" s="468">
        <v>1160</v>
      </c>
      <c r="AD15" s="469"/>
      <c r="AE15" s="469"/>
      <c r="AF15" s="469"/>
      <c r="AG15" s="508"/>
      <c r="AH15" s="468">
        <v>1281</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938998</v>
      </c>
      <c r="BO15" s="381"/>
      <c r="BP15" s="381"/>
      <c r="BQ15" s="381"/>
      <c r="BR15" s="381"/>
      <c r="BS15" s="381"/>
      <c r="BT15" s="381"/>
      <c r="BU15" s="382"/>
      <c r="BV15" s="380">
        <v>923929</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22.3</v>
      </c>
      <c r="AD16" s="502"/>
      <c r="AE16" s="502"/>
      <c r="AF16" s="502"/>
      <c r="AG16" s="503"/>
      <c r="AH16" s="501">
        <v>23.2</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3105858</v>
      </c>
      <c r="BO16" s="418"/>
      <c r="BP16" s="418"/>
      <c r="BQ16" s="418"/>
      <c r="BR16" s="418"/>
      <c r="BS16" s="418"/>
      <c r="BT16" s="418"/>
      <c r="BU16" s="419"/>
      <c r="BV16" s="417">
        <v>3095357</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139</v>
      </c>
      <c r="S17" s="519"/>
      <c r="T17" s="519"/>
      <c r="U17" s="519"/>
      <c r="V17" s="520"/>
      <c r="W17" s="433" t="s">
        <v>140</v>
      </c>
      <c r="X17" s="434"/>
      <c r="Y17" s="434"/>
      <c r="Z17" s="434"/>
      <c r="AA17" s="434"/>
      <c r="AB17" s="424"/>
      <c r="AC17" s="468">
        <v>3180</v>
      </c>
      <c r="AD17" s="469"/>
      <c r="AE17" s="469"/>
      <c r="AF17" s="469"/>
      <c r="AG17" s="508"/>
      <c r="AH17" s="468">
        <v>3215</v>
      </c>
      <c r="AI17" s="469"/>
      <c r="AJ17" s="469"/>
      <c r="AK17" s="469"/>
      <c r="AL17" s="470"/>
      <c r="AM17" s="446"/>
      <c r="AN17" s="447"/>
      <c r="AO17" s="447"/>
      <c r="AP17" s="447"/>
      <c r="AQ17" s="447"/>
      <c r="AR17" s="447"/>
      <c r="AS17" s="447"/>
      <c r="AT17" s="448"/>
      <c r="AU17" s="449"/>
      <c r="AV17" s="450"/>
      <c r="AW17" s="450"/>
      <c r="AX17" s="450"/>
      <c r="AY17" s="451" t="s">
        <v>141</v>
      </c>
      <c r="AZ17" s="452"/>
      <c r="BA17" s="452"/>
      <c r="BB17" s="452"/>
      <c r="BC17" s="452"/>
      <c r="BD17" s="452"/>
      <c r="BE17" s="452"/>
      <c r="BF17" s="452"/>
      <c r="BG17" s="452"/>
      <c r="BH17" s="452"/>
      <c r="BI17" s="452"/>
      <c r="BJ17" s="452"/>
      <c r="BK17" s="452"/>
      <c r="BL17" s="452"/>
      <c r="BM17" s="453"/>
      <c r="BN17" s="417">
        <v>1175367</v>
      </c>
      <c r="BO17" s="418"/>
      <c r="BP17" s="418"/>
      <c r="BQ17" s="418"/>
      <c r="BR17" s="418"/>
      <c r="BS17" s="418"/>
      <c r="BT17" s="418"/>
      <c r="BU17" s="419"/>
      <c r="BV17" s="417">
        <v>1155630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142</v>
      </c>
      <c r="C18" s="460"/>
      <c r="D18" s="460"/>
      <c r="E18" s="529"/>
      <c r="F18" s="529"/>
      <c r="G18" s="529"/>
      <c r="H18" s="529"/>
      <c r="I18" s="529"/>
      <c r="J18" s="529"/>
      <c r="K18" s="529"/>
      <c r="L18" s="530">
        <v>57.93</v>
      </c>
      <c r="M18" s="530"/>
      <c r="N18" s="530"/>
      <c r="O18" s="530"/>
      <c r="P18" s="530"/>
      <c r="Q18" s="530"/>
      <c r="R18" s="531"/>
      <c r="S18" s="531"/>
      <c r="T18" s="531"/>
      <c r="U18" s="531"/>
      <c r="V18" s="532"/>
      <c r="W18" s="435"/>
      <c r="X18" s="436"/>
      <c r="Y18" s="436"/>
      <c r="Z18" s="436"/>
      <c r="AA18" s="436"/>
      <c r="AB18" s="427"/>
      <c r="AC18" s="533">
        <v>61.3</v>
      </c>
      <c r="AD18" s="534"/>
      <c r="AE18" s="534"/>
      <c r="AF18" s="534"/>
      <c r="AG18" s="535"/>
      <c r="AH18" s="533">
        <v>58.3</v>
      </c>
      <c r="AI18" s="534"/>
      <c r="AJ18" s="534"/>
      <c r="AK18" s="534"/>
      <c r="AL18" s="536"/>
      <c r="AM18" s="446"/>
      <c r="AN18" s="447"/>
      <c r="AO18" s="447"/>
      <c r="AP18" s="447"/>
      <c r="AQ18" s="447"/>
      <c r="AR18" s="447"/>
      <c r="AS18" s="447"/>
      <c r="AT18" s="448"/>
      <c r="AU18" s="449"/>
      <c r="AV18" s="450"/>
      <c r="AW18" s="450"/>
      <c r="AX18" s="450"/>
      <c r="AY18" s="451" t="s">
        <v>143</v>
      </c>
      <c r="AZ18" s="452"/>
      <c r="BA18" s="452"/>
      <c r="BB18" s="452"/>
      <c r="BC18" s="452"/>
      <c r="BD18" s="452"/>
      <c r="BE18" s="452"/>
      <c r="BF18" s="452"/>
      <c r="BG18" s="452"/>
      <c r="BH18" s="452"/>
      <c r="BI18" s="452"/>
      <c r="BJ18" s="452"/>
      <c r="BK18" s="452"/>
      <c r="BL18" s="452"/>
      <c r="BM18" s="453"/>
      <c r="BN18" s="417">
        <v>3006233</v>
      </c>
      <c r="BO18" s="418"/>
      <c r="BP18" s="418"/>
      <c r="BQ18" s="418"/>
      <c r="BR18" s="418"/>
      <c r="BS18" s="418"/>
      <c r="BT18" s="418"/>
      <c r="BU18" s="419"/>
      <c r="BV18" s="417">
        <v>2905511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144</v>
      </c>
      <c r="C19" s="460"/>
      <c r="D19" s="460"/>
      <c r="E19" s="529"/>
      <c r="F19" s="529"/>
      <c r="G19" s="529"/>
      <c r="H19" s="529"/>
      <c r="I19" s="529"/>
      <c r="J19" s="529"/>
      <c r="K19" s="529"/>
      <c r="L19" s="537">
        <v>185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145</v>
      </c>
      <c r="AZ19" s="452"/>
      <c r="BA19" s="452"/>
      <c r="BB19" s="452"/>
      <c r="BC19" s="452"/>
      <c r="BD19" s="452"/>
      <c r="BE19" s="452"/>
      <c r="BF19" s="452"/>
      <c r="BG19" s="452"/>
      <c r="BH19" s="452"/>
      <c r="BI19" s="452"/>
      <c r="BJ19" s="452"/>
      <c r="BK19" s="452"/>
      <c r="BL19" s="452"/>
      <c r="BM19" s="453"/>
      <c r="BN19" s="417">
        <v>5209719</v>
      </c>
      <c r="BO19" s="418"/>
      <c r="BP19" s="418"/>
      <c r="BQ19" s="418"/>
      <c r="BR19" s="418"/>
      <c r="BS19" s="418"/>
      <c r="BT19" s="418"/>
      <c r="BU19" s="419"/>
      <c r="BV19" s="417">
        <v>4130244</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146</v>
      </c>
      <c r="C20" s="460"/>
      <c r="D20" s="460"/>
      <c r="E20" s="529"/>
      <c r="F20" s="529"/>
      <c r="G20" s="529"/>
      <c r="H20" s="529"/>
      <c r="I20" s="529"/>
      <c r="J20" s="529"/>
      <c r="K20" s="529"/>
      <c r="L20" s="537">
        <v>3710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147</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148</v>
      </c>
      <c r="C22" s="548"/>
      <c r="D22" s="549"/>
      <c r="E22" s="429" t="s">
        <v>1</v>
      </c>
      <c r="F22" s="434"/>
      <c r="G22" s="434"/>
      <c r="H22" s="434"/>
      <c r="I22" s="434"/>
      <c r="J22" s="434"/>
      <c r="K22" s="424"/>
      <c r="L22" s="429" t="s">
        <v>149</v>
      </c>
      <c r="M22" s="434"/>
      <c r="N22" s="434"/>
      <c r="O22" s="434"/>
      <c r="P22" s="424"/>
      <c r="Q22" s="556" t="s">
        <v>150</v>
      </c>
      <c r="R22" s="557"/>
      <c r="S22" s="557"/>
      <c r="T22" s="557"/>
      <c r="U22" s="557"/>
      <c r="V22" s="558"/>
      <c r="W22" s="562" t="s">
        <v>151</v>
      </c>
      <c r="X22" s="548"/>
      <c r="Y22" s="549"/>
      <c r="Z22" s="429" t="s">
        <v>1</v>
      </c>
      <c r="AA22" s="434"/>
      <c r="AB22" s="434"/>
      <c r="AC22" s="434"/>
      <c r="AD22" s="434"/>
      <c r="AE22" s="434"/>
      <c r="AF22" s="434"/>
      <c r="AG22" s="424"/>
      <c r="AH22" s="575" t="s">
        <v>152</v>
      </c>
      <c r="AI22" s="434"/>
      <c r="AJ22" s="434"/>
      <c r="AK22" s="434"/>
      <c r="AL22" s="424"/>
      <c r="AM22" s="575" t="s">
        <v>153</v>
      </c>
      <c r="AN22" s="576"/>
      <c r="AO22" s="576"/>
      <c r="AP22" s="576"/>
      <c r="AQ22" s="576"/>
      <c r="AR22" s="577"/>
      <c r="AS22" s="556" t="s">
        <v>150</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154</v>
      </c>
      <c r="AZ23" s="378"/>
      <c r="BA23" s="378"/>
      <c r="BB23" s="378"/>
      <c r="BC23" s="378"/>
      <c r="BD23" s="378"/>
      <c r="BE23" s="378"/>
      <c r="BF23" s="378"/>
      <c r="BG23" s="378"/>
      <c r="BH23" s="378"/>
      <c r="BI23" s="378"/>
      <c r="BJ23" s="378"/>
      <c r="BK23" s="378"/>
      <c r="BL23" s="378"/>
      <c r="BM23" s="379"/>
      <c r="BN23" s="417">
        <v>8580062</v>
      </c>
      <c r="BO23" s="418"/>
      <c r="BP23" s="418"/>
      <c r="BQ23" s="418"/>
      <c r="BR23" s="418"/>
      <c r="BS23" s="418"/>
      <c r="BT23" s="418"/>
      <c r="BU23" s="419"/>
      <c r="BV23" s="417">
        <v>7169688</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155</v>
      </c>
      <c r="F24" s="447"/>
      <c r="G24" s="447"/>
      <c r="H24" s="447"/>
      <c r="I24" s="447"/>
      <c r="J24" s="447"/>
      <c r="K24" s="448"/>
      <c r="L24" s="468">
        <v>1</v>
      </c>
      <c r="M24" s="469"/>
      <c r="N24" s="469"/>
      <c r="O24" s="469"/>
      <c r="P24" s="508"/>
      <c r="Q24" s="468">
        <v>7907</v>
      </c>
      <c r="R24" s="469"/>
      <c r="S24" s="469"/>
      <c r="T24" s="469"/>
      <c r="U24" s="469"/>
      <c r="V24" s="508"/>
      <c r="W24" s="563"/>
      <c r="X24" s="551"/>
      <c r="Y24" s="552"/>
      <c r="Z24" s="467" t="s">
        <v>156</v>
      </c>
      <c r="AA24" s="447"/>
      <c r="AB24" s="447"/>
      <c r="AC24" s="447"/>
      <c r="AD24" s="447"/>
      <c r="AE24" s="447"/>
      <c r="AF24" s="447"/>
      <c r="AG24" s="448"/>
      <c r="AH24" s="468">
        <v>111</v>
      </c>
      <c r="AI24" s="469"/>
      <c r="AJ24" s="469"/>
      <c r="AK24" s="469"/>
      <c r="AL24" s="508"/>
      <c r="AM24" s="468">
        <v>301809</v>
      </c>
      <c r="AN24" s="469"/>
      <c r="AO24" s="469"/>
      <c r="AP24" s="469"/>
      <c r="AQ24" s="469"/>
      <c r="AR24" s="508"/>
      <c r="AS24" s="468">
        <v>2719</v>
      </c>
      <c r="AT24" s="469"/>
      <c r="AU24" s="469"/>
      <c r="AV24" s="469"/>
      <c r="AW24" s="469"/>
      <c r="AX24" s="470"/>
      <c r="AY24" s="583" t="s">
        <v>157</v>
      </c>
      <c r="AZ24" s="584"/>
      <c r="BA24" s="584"/>
      <c r="BB24" s="584"/>
      <c r="BC24" s="584"/>
      <c r="BD24" s="584"/>
      <c r="BE24" s="584"/>
      <c r="BF24" s="584"/>
      <c r="BG24" s="584"/>
      <c r="BH24" s="584"/>
      <c r="BI24" s="584"/>
      <c r="BJ24" s="584"/>
      <c r="BK24" s="584"/>
      <c r="BL24" s="584"/>
      <c r="BM24" s="585"/>
      <c r="BN24" s="417">
        <v>8574062</v>
      </c>
      <c r="BO24" s="418"/>
      <c r="BP24" s="418"/>
      <c r="BQ24" s="418"/>
      <c r="BR24" s="418"/>
      <c r="BS24" s="418"/>
      <c r="BT24" s="418"/>
      <c r="BU24" s="419"/>
      <c r="BV24" s="417">
        <v>7154156</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158</v>
      </c>
      <c r="F25" s="447"/>
      <c r="G25" s="447"/>
      <c r="H25" s="447"/>
      <c r="I25" s="447"/>
      <c r="J25" s="447"/>
      <c r="K25" s="448"/>
      <c r="L25" s="468">
        <v>1</v>
      </c>
      <c r="M25" s="469"/>
      <c r="N25" s="469"/>
      <c r="O25" s="469"/>
      <c r="P25" s="508"/>
      <c r="Q25" s="468">
        <v>5930</v>
      </c>
      <c r="R25" s="469"/>
      <c r="S25" s="469"/>
      <c r="T25" s="469"/>
      <c r="U25" s="469"/>
      <c r="V25" s="508"/>
      <c r="W25" s="563"/>
      <c r="X25" s="551"/>
      <c r="Y25" s="552"/>
      <c r="Z25" s="467" t="s">
        <v>159</v>
      </c>
      <c r="AA25" s="447"/>
      <c r="AB25" s="447"/>
      <c r="AC25" s="447"/>
      <c r="AD25" s="447"/>
      <c r="AE25" s="447"/>
      <c r="AF25" s="447"/>
      <c r="AG25" s="448"/>
      <c r="AH25" s="468" t="s">
        <v>124</v>
      </c>
      <c r="AI25" s="469"/>
      <c r="AJ25" s="469"/>
      <c r="AK25" s="469"/>
      <c r="AL25" s="508"/>
      <c r="AM25" s="468" t="s">
        <v>124</v>
      </c>
      <c r="AN25" s="469"/>
      <c r="AO25" s="469"/>
      <c r="AP25" s="469"/>
      <c r="AQ25" s="469"/>
      <c r="AR25" s="508"/>
      <c r="AS25" s="468" t="s">
        <v>124</v>
      </c>
      <c r="AT25" s="469"/>
      <c r="AU25" s="469"/>
      <c r="AV25" s="469"/>
      <c r="AW25" s="469"/>
      <c r="AX25" s="470"/>
      <c r="AY25" s="377" t="s">
        <v>160</v>
      </c>
      <c r="AZ25" s="378"/>
      <c r="BA25" s="378"/>
      <c r="BB25" s="378"/>
      <c r="BC25" s="378"/>
      <c r="BD25" s="378"/>
      <c r="BE25" s="378"/>
      <c r="BF25" s="378"/>
      <c r="BG25" s="378"/>
      <c r="BH25" s="378"/>
      <c r="BI25" s="378"/>
      <c r="BJ25" s="378"/>
      <c r="BK25" s="378"/>
      <c r="BL25" s="378"/>
      <c r="BM25" s="379"/>
      <c r="BN25" s="380">
        <v>1242490</v>
      </c>
      <c r="BO25" s="381"/>
      <c r="BP25" s="381"/>
      <c r="BQ25" s="381"/>
      <c r="BR25" s="381"/>
      <c r="BS25" s="381"/>
      <c r="BT25" s="381"/>
      <c r="BU25" s="382"/>
      <c r="BV25" s="380">
        <v>479915</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161</v>
      </c>
      <c r="F26" s="447"/>
      <c r="G26" s="447"/>
      <c r="H26" s="447"/>
      <c r="I26" s="447"/>
      <c r="J26" s="447"/>
      <c r="K26" s="448"/>
      <c r="L26" s="468">
        <v>1</v>
      </c>
      <c r="M26" s="469"/>
      <c r="N26" s="469"/>
      <c r="O26" s="469"/>
      <c r="P26" s="508"/>
      <c r="Q26" s="468">
        <v>5532</v>
      </c>
      <c r="R26" s="469"/>
      <c r="S26" s="469"/>
      <c r="T26" s="469"/>
      <c r="U26" s="469"/>
      <c r="V26" s="508"/>
      <c r="W26" s="563"/>
      <c r="X26" s="551"/>
      <c r="Y26" s="552"/>
      <c r="Z26" s="467" t="s">
        <v>162</v>
      </c>
      <c r="AA26" s="573"/>
      <c r="AB26" s="573"/>
      <c r="AC26" s="573"/>
      <c r="AD26" s="573"/>
      <c r="AE26" s="573"/>
      <c r="AF26" s="573"/>
      <c r="AG26" s="574"/>
      <c r="AH26" s="468">
        <v>1</v>
      </c>
      <c r="AI26" s="469"/>
      <c r="AJ26" s="469"/>
      <c r="AK26" s="469"/>
      <c r="AL26" s="508"/>
      <c r="AM26" s="468" t="s">
        <v>163</v>
      </c>
      <c r="AN26" s="469"/>
      <c r="AO26" s="469"/>
      <c r="AP26" s="469"/>
      <c r="AQ26" s="469"/>
      <c r="AR26" s="508"/>
      <c r="AS26" s="468" t="s">
        <v>163</v>
      </c>
      <c r="AT26" s="469"/>
      <c r="AU26" s="469"/>
      <c r="AV26" s="469"/>
      <c r="AW26" s="469"/>
      <c r="AX26" s="470"/>
      <c r="AY26" s="420" t="s">
        <v>164</v>
      </c>
      <c r="AZ26" s="421"/>
      <c r="BA26" s="421"/>
      <c r="BB26" s="421"/>
      <c r="BC26" s="421"/>
      <c r="BD26" s="421"/>
      <c r="BE26" s="421"/>
      <c r="BF26" s="421"/>
      <c r="BG26" s="421"/>
      <c r="BH26" s="421"/>
      <c r="BI26" s="421"/>
      <c r="BJ26" s="421"/>
      <c r="BK26" s="421"/>
      <c r="BL26" s="421"/>
      <c r="BM26" s="422"/>
      <c r="BN26" s="417" t="s">
        <v>124</v>
      </c>
      <c r="BO26" s="418"/>
      <c r="BP26" s="418"/>
      <c r="BQ26" s="418"/>
      <c r="BR26" s="418"/>
      <c r="BS26" s="418"/>
      <c r="BT26" s="418"/>
      <c r="BU26" s="419"/>
      <c r="BV26" s="417" t="s">
        <v>124</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165</v>
      </c>
      <c r="F27" s="447"/>
      <c r="G27" s="447"/>
      <c r="H27" s="447"/>
      <c r="I27" s="447"/>
      <c r="J27" s="447"/>
      <c r="K27" s="448"/>
      <c r="L27" s="468">
        <v>1</v>
      </c>
      <c r="M27" s="469"/>
      <c r="N27" s="469"/>
      <c r="O27" s="469"/>
      <c r="P27" s="508"/>
      <c r="Q27" s="468">
        <v>3157</v>
      </c>
      <c r="R27" s="469"/>
      <c r="S27" s="469"/>
      <c r="T27" s="469"/>
      <c r="U27" s="469"/>
      <c r="V27" s="508"/>
      <c r="W27" s="563"/>
      <c r="X27" s="551"/>
      <c r="Y27" s="552"/>
      <c r="Z27" s="467" t="s">
        <v>166</v>
      </c>
      <c r="AA27" s="447"/>
      <c r="AB27" s="447"/>
      <c r="AC27" s="447"/>
      <c r="AD27" s="447"/>
      <c r="AE27" s="447"/>
      <c r="AF27" s="447"/>
      <c r="AG27" s="448"/>
      <c r="AH27" s="468" t="s">
        <v>124</v>
      </c>
      <c r="AI27" s="469"/>
      <c r="AJ27" s="469"/>
      <c r="AK27" s="469"/>
      <c r="AL27" s="508"/>
      <c r="AM27" s="468" t="s">
        <v>124</v>
      </c>
      <c r="AN27" s="469"/>
      <c r="AO27" s="469"/>
      <c r="AP27" s="469"/>
      <c r="AQ27" s="469"/>
      <c r="AR27" s="508"/>
      <c r="AS27" s="468" t="s">
        <v>124</v>
      </c>
      <c r="AT27" s="469"/>
      <c r="AU27" s="469"/>
      <c r="AV27" s="469"/>
      <c r="AW27" s="469"/>
      <c r="AX27" s="470"/>
      <c r="AY27" s="509" t="s">
        <v>167</v>
      </c>
      <c r="AZ27" s="510"/>
      <c r="BA27" s="510"/>
      <c r="BB27" s="510"/>
      <c r="BC27" s="510"/>
      <c r="BD27" s="510"/>
      <c r="BE27" s="510"/>
      <c r="BF27" s="510"/>
      <c r="BG27" s="510"/>
      <c r="BH27" s="510"/>
      <c r="BI27" s="510"/>
      <c r="BJ27" s="510"/>
      <c r="BK27" s="510"/>
      <c r="BL27" s="510"/>
      <c r="BM27" s="511"/>
      <c r="BN27" s="586" t="s">
        <v>124</v>
      </c>
      <c r="BO27" s="587"/>
      <c r="BP27" s="587"/>
      <c r="BQ27" s="587"/>
      <c r="BR27" s="587"/>
      <c r="BS27" s="587"/>
      <c r="BT27" s="587"/>
      <c r="BU27" s="588"/>
      <c r="BV27" s="586" t="s">
        <v>124</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168</v>
      </c>
      <c r="F28" s="447"/>
      <c r="G28" s="447"/>
      <c r="H28" s="447"/>
      <c r="I28" s="447"/>
      <c r="J28" s="447"/>
      <c r="K28" s="448"/>
      <c r="L28" s="468">
        <v>1</v>
      </c>
      <c r="M28" s="469"/>
      <c r="N28" s="469"/>
      <c r="O28" s="469"/>
      <c r="P28" s="508"/>
      <c r="Q28" s="468">
        <v>2605</v>
      </c>
      <c r="R28" s="469"/>
      <c r="S28" s="469"/>
      <c r="T28" s="469"/>
      <c r="U28" s="469"/>
      <c r="V28" s="508"/>
      <c r="W28" s="563"/>
      <c r="X28" s="551"/>
      <c r="Y28" s="552"/>
      <c r="Z28" s="467" t="s">
        <v>169</v>
      </c>
      <c r="AA28" s="447"/>
      <c r="AB28" s="447"/>
      <c r="AC28" s="447"/>
      <c r="AD28" s="447"/>
      <c r="AE28" s="447"/>
      <c r="AF28" s="447"/>
      <c r="AG28" s="448"/>
      <c r="AH28" s="468" t="s">
        <v>124</v>
      </c>
      <c r="AI28" s="469"/>
      <c r="AJ28" s="469"/>
      <c r="AK28" s="469"/>
      <c r="AL28" s="508"/>
      <c r="AM28" s="468" t="s">
        <v>124</v>
      </c>
      <c r="AN28" s="469"/>
      <c r="AO28" s="469"/>
      <c r="AP28" s="469"/>
      <c r="AQ28" s="469"/>
      <c r="AR28" s="508"/>
      <c r="AS28" s="468" t="s">
        <v>124</v>
      </c>
      <c r="AT28" s="469"/>
      <c r="AU28" s="469"/>
      <c r="AV28" s="469"/>
      <c r="AW28" s="469"/>
      <c r="AX28" s="470"/>
      <c r="AY28" s="589" t="s">
        <v>170</v>
      </c>
      <c r="AZ28" s="590"/>
      <c r="BA28" s="590"/>
      <c r="BB28" s="591"/>
      <c r="BC28" s="377" t="s">
        <v>171</v>
      </c>
      <c r="BD28" s="378"/>
      <c r="BE28" s="378"/>
      <c r="BF28" s="378"/>
      <c r="BG28" s="378"/>
      <c r="BH28" s="378"/>
      <c r="BI28" s="378"/>
      <c r="BJ28" s="378"/>
      <c r="BK28" s="378"/>
      <c r="BL28" s="378"/>
      <c r="BM28" s="379"/>
      <c r="BN28" s="380">
        <v>687382</v>
      </c>
      <c r="BO28" s="381"/>
      <c r="BP28" s="381"/>
      <c r="BQ28" s="381"/>
      <c r="BR28" s="381"/>
      <c r="BS28" s="381"/>
      <c r="BT28" s="381"/>
      <c r="BU28" s="382"/>
      <c r="BV28" s="380">
        <v>1212005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172</v>
      </c>
      <c r="F29" s="447"/>
      <c r="G29" s="447"/>
      <c r="H29" s="447"/>
      <c r="I29" s="447"/>
      <c r="J29" s="447"/>
      <c r="K29" s="448"/>
      <c r="L29" s="468">
        <v>10</v>
      </c>
      <c r="M29" s="469"/>
      <c r="N29" s="469"/>
      <c r="O29" s="469"/>
      <c r="P29" s="508"/>
      <c r="Q29" s="468">
        <v>2373</v>
      </c>
      <c r="R29" s="469"/>
      <c r="S29" s="469"/>
      <c r="T29" s="469"/>
      <c r="U29" s="469"/>
      <c r="V29" s="508"/>
      <c r="W29" s="564"/>
      <c r="X29" s="565"/>
      <c r="Y29" s="566"/>
      <c r="Z29" s="467" t="s">
        <v>173</v>
      </c>
      <c r="AA29" s="447"/>
      <c r="AB29" s="447"/>
      <c r="AC29" s="447"/>
      <c r="AD29" s="447"/>
      <c r="AE29" s="447"/>
      <c r="AF29" s="447"/>
      <c r="AG29" s="448"/>
      <c r="AH29" s="468">
        <v>111</v>
      </c>
      <c r="AI29" s="469"/>
      <c r="AJ29" s="469"/>
      <c r="AK29" s="469"/>
      <c r="AL29" s="508"/>
      <c r="AM29" s="468">
        <v>301809</v>
      </c>
      <c r="AN29" s="469"/>
      <c r="AO29" s="469"/>
      <c r="AP29" s="469"/>
      <c r="AQ29" s="469"/>
      <c r="AR29" s="508"/>
      <c r="AS29" s="468">
        <v>2719</v>
      </c>
      <c r="AT29" s="469"/>
      <c r="AU29" s="469"/>
      <c r="AV29" s="469"/>
      <c r="AW29" s="469"/>
      <c r="AX29" s="470"/>
      <c r="AY29" s="592"/>
      <c r="AZ29" s="593"/>
      <c r="BA29" s="593"/>
      <c r="BB29" s="594"/>
      <c r="BC29" s="451" t="s">
        <v>174</v>
      </c>
      <c r="BD29" s="452"/>
      <c r="BE29" s="452"/>
      <c r="BF29" s="452"/>
      <c r="BG29" s="452"/>
      <c r="BH29" s="452"/>
      <c r="BI29" s="452"/>
      <c r="BJ29" s="452"/>
      <c r="BK29" s="452"/>
      <c r="BL29" s="452"/>
      <c r="BM29" s="453"/>
      <c r="BN29" s="417">
        <v>60419</v>
      </c>
      <c r="BO29" s="418"/>
      <c r="BP29" s="418"/>
      <c r="BQ29" s="418"/>
      <c r="BR29" s="418"/>
      <c r="BS29" s="418"/>
      <c r="BT29" s="418"/>
      <c r="BU29" s="419"/>
      <c r="BV29" s="417">
        <v>60366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175</v>
      </c>
      <c r="X30" s="571"/>
      <c r="Y30" s="571"/>
      <c r="Z30" s="571"/>
      <c r="AA30" s="571"/>
      <c r="AB30" s="571"/>
      <c r="AC30" s="571"/>
      <c r="AD30" s="571"/>
      <c r="AE30" s="571"/>
      <c r="AF30" s="571"/>
      <c r="AG30" s="572"/>
      <c r="AH30" s="533">
        <v>93.1</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176</v>
      </c>
      <c r="BD30" s="584"/>
      <c r="BE30" s="584"/>
      <c r="BF30" s="584"/>
      <c r="BG30" s="584"/>
      <c r="BH30" s="584"/>
      <c r="BI30" s="584"/>
      <c r="BJ30" s="584"/>
      <c r="BK30" s="584"/>
      <c r="BL30" s="584"/>
      <c r="BM30" s="585"/>
      <c r="BN30" s="586">
        <v>168540</v>
      </c>
      <c r="BO30" s="587"/>
      <c r="BP30" s="587"/>
      <c r="BQ30" s="587"/>
      <c r="BR30" s="587"/>
      <c r="BS30" s="587"/>
      <c r="BT30" s="587"/>
      <c r="BU30" s="588"/>
      <c r="BV30" s="586">
        <v>159336</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177</v>
      </c>
      <c r="D32" s="167"/>
      <c r="E32" s="167"/>
      <c r="F32" s="164"/>
      <c r="G32" s="164"/>
      <c r="H32" s="164"/>
      <c r="I32" s="164"/>
      <c r="J32" s="164"/>
      <c r="K32" s="164"/>
      <c r="L32" s="164"/>
      <c r="M32" s="164"/>
      <c r="N32" s="164"/>
      <c r="O32" s="164"/>
      <c r="P32" s="164"/>
      <c r="Q32" s="164"/>
      <c r="R32" s="164"/>
      <c r="S32" s="164"/>
      <c r="T32" s="164"/>
      <c r="U32" s="164" t="s">
        <v>178</v>
      </c>
      <c r="V32" s="164"/>
      <c r="W32" s="164"/>
      <c r="X32" s="164"/>
      <c r="Y32" s="164"/>
      <c r="Z32" s="164"/>
      <c r="AA32" s="164"/>
      <c r="AB32" s="164"/>
      <c r="AC32" s="164"/>
      <c r="AD32" s="164"/>
      <c r="AE32" s="164"/>
      <c r="AF32" s="164"/>
      <c r="AG32" s="164"/>
      <c r="AH32" s="164"/>
      <c r="AI32" s="164"/>
      <c r="AJ32" s="164"/>
      <c r="AK32" s="164"/>
      <c r="AL32" s="164"/>
      <c r="AM32" s="168" t="s">
        <v>179</v>
      </c>
      <c r="AN32" s="164"/>
      <c r="AO32" s="164"/>
      <c r="AP32" s="164"/>
      <c r="AQ32" s="164"/>
      <c r="AR32" s="164"/>
      <c r="AS32" s="168"/>
      <c r="AT32" s="168"/>
      <c r="AU32" s="168"/>
      <c r="AV32" s="168"/>
      <c r="AW32" s="168"/>
      <c r="AX32" s="168"/>
      <c r="AY32" s="168"/>
      <c r="AZ32" s="168"/>
      <c r="BA32" s="168"/>
      <c r="BB32" s="164"/>
      <c r="BC32" s="168"/>
      <c r="BD32" s="164"/>
      <c r="BE32" s="168" t="s">
        <v>180</v>
      </c>
      <c r="BF32" s="164"/>
      <c r="BG32" s="164"/>
      <c r="BH32" s="164"/>
      <c r="BI32" s="164"/>
      <c r="BJ32" s="168"/>
      <c r="BK32" s="168"/>
      <c r="BL32" s="168"/>
      <c r="BM32" s="168"/>
      <c r="BN32" s="168"/>
      <c r="BO32" s="168"/>
      <c r="BP32" s="168"/>
      <c r="BQ32" s="168"/>
      <c r="BR32" s="164"/>
      <c r="BS32" s="164"/>
      <c r="BT32" s="164"/>
      <c r="BU32" s="164"/>
      <c r="BV32" s="164"/>
      <c r="BW32" s="164" t="s">
        <v>181</v>
      </c>
      <c r="BX32" s="164"/>
      <c r="BY32" s="164"/>
      <c r="BZ32" s="164"/>
      <c r="CA32" s="164"/>
      <c r="CB32" s="168"/>
      <c r="CC32" s="168"/>
      <c r="CD32" s="168"/>
      <c r="CE32" s="168"/>
      <c r="CF32" s="168"/>
      <c r="CG32" s="168"/>
      <c r="CH32" s="168"/>
      <c r="CI32" s="168"/>
      <c r="CJ32" s="168"/>
      <c r="CK32" s="168"/>
      <c r="CL32" s="168"/>
      <c r="CM32" s="168"/>
      <c r="CN32" s="168"/>
      <c r="CO32" s="168" t="s">
        <v>182</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183</v>
      </c>
      <c r="D33" s="441"/>
      <c r="E33" s="406" t="s">
        <v>184</v>
      </c>
      <c r="F33" s="406"/>
      <c r="G33" s="406"/>
      <c r="H33" s="406"/>
      <c r="I33" s="406"/>
      <c r="J33" s="406"/>
      <c r="K33" s="406"/>
      <c r="L33" s="406"/>
      <c r="M33" s="406"/>
      <c r="N33" s="406"/>
      <c r="O33" s="406"/>
      <c r="P33" s="406"/>
      <c r="Q33" s="406"/>
      <c r="R33" s="406"/>
      <c r="S33" s="406"/>
      <c r="T33" s="169"/>
      <c r="U33" s="441" t="s">
        <v>183</v>
      </c>
      <c r="V33" s="441"/>
      <c r="W33" s="406" t="s">
        <v>184</v>
      </c>
      <c r="X33" s="406"/>
      <c r="Y33" s="406"/>
      <c r="Z33" s="406"/>
      <c r="AA33" s="406"/>
      <c r="AB33" s="406"/>
      <c r="AC33" s="406"/>
      <c r="AD33" s="406"/>
      <c r="AE33" s="406"/>
      <c r="AF33" s="406"/>
      <c r="AG33" s="406"/>
      <c r="AH33" s="406"/>
      <c r="AI33" s="406"/>
      <c r="AJ33" s="406"/>
      <c r="AK33" s="406"/>
      <c r="AL33" s="169"/>
      <c r="AM33" s="441" t="s">
        <v>183</v>
      </c>
      <c r="AN33" s="441"/>
      <c r="AO33" s="406" t="s">
        <v>184</v>
      </c>
      <c r="AP33" s="406"/>
      <c r="AQ33" s="406"/>
      <c r="AR33" s="406"/>
      <c r="AS33" s="406"/>
      <c r="AT33" s="406"/>
      <c r="AU33" s="406"/>
      <c r="AV33" s="406"/>
      <c r="AW33" s="406"/>
      <c r="AX33" s="406"/>
      <c r="AY33" s="406"/>
      <c r="AZ33" s="406"/>
      <c r="BA33" s="406"/>
      <c r="BB33" s="406"/>
      <c r="BC33" s="406"/>
      <c r="BD33" s="170"/>
      <c r="BE33" s="406" t="s">
        <v>185</v>
      </c>
      <c r="BF33" s="406"/>
      <c r="BG33" s="406" t="s">
        <v>186</v>
      </c>
      <c r="BH33" s="406"/>
      <c r="BI33" s="406"/>
      <c r="BJ33" s="406"/>
      <c r="BK33" s="406"/>
      <c r="BL33" s="406"/>
      <c r="BM33" s="406"/>
      <c r="BN33" s="406"/>
      <c r="BO33" s="406"/>
      <c r="BP33" s="406"/>
      <c r="BQ33" s="406"/>
      <c r="BR33" s="406"/>
      <c r="BS33" s="406"/>
      <c r="BT33" s="406"/>
      <c r="BU33" s="406"/>
      <c r="BV33" s="170"/>
      <c r="BW33" s="441" t="s">
        <v>185</v>
      </c>
      <c r="BX33" s="441"/>
      <c r="BY33" s="406" t="s">
        <v>187</v>
      </c>
      <c r="BZ33" s="406"/>
      <c r="CA33" s="406"/>
      <c r="CB33" s="406"/>
      <c r="CC33" s="406"/>
      <c r="CD33" s="406"/>
      <c r="CE33" s="406"/>
      <c r="CF33" s="406"/>
      <c r="CG33" s="406"/>
      <c r="CH33" s="406"/>
      <c r="CI33" s="406"/>
      <c r="CJ33" s="406"/>
      <c r="CK33" s="406"/>
      <c r="CL33" s="406"/>
      <c r="CM33" s="406"/>
      <c r="CN33" s="169"/>
      <c r="CO33" s="441" t="s">
        <v>183</v>
      </c>
      <c r="CP33" s="441"/>
      <c r="CQ33" s="406" t="s">
        <v>188</v>
      </c>
      <c r="CR33" s="406"/>
      <c r="CS33" s="406"/>
      <c r="CT33" s="406"/>
      <c r="CU33" s="406"/>
      <c r="CV33" s="406"/>
      <c r="CW33" s="406"/>
      <c r="CX33" s="406"/>
      <c r="CY33" s="406"/>
      <c r="CZ33" s="406"/>
      <c r="DA33" s="406"/>
      <c r="DB33" s="406"/>
      <c r="DC33" s="406"/>
      <c r="DD33" s="406"/>
      <c r="DE33" s="406"/>
      <c r="DF33" s="169"/>
      <c r="DG33" s="406" t="s">
        <v>189</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上水道事業会計</v>
      </c>
      <c r="AP34" s="599"/>
      <c r="AQ34" s="599"/>
      <c r="AR34" s="599"/>
      <c r="AS34" s="599"/>
      <c r="AT34" s="599"/>
      <c r="AU34" s="599"/>
      <c r="AV34" s="599"/>
      <c r="AW34" s="599"/>
      <c r="AX34" s="599"/>
      <c r="AY34" s="599"/>
      <c r="AZ34" s="599"/>
      <c r="BA34" s="599"/>
      <c r="BB34" s="599"/>
      <c r="BC34" s="599"/>
      <c r="BD34" s="167"/>
      <c r="BE34" s="598" t="str">
        <f>IF(BG34="","",MAX(C34:D43,U34:V43,AM34:AN43)+1)</f>
        <v/>
      </c>
      <c r="BF34" s="598"/>
      <c r="BG34" s="599"/>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御船町地区衛生施設組合</v>
      </c>
      <c r="BZ34" s="599"/>
      <c r="CA34" s="599"/>
      <c r="CB34" s="599"/>
      <c r="CC34" s="599"/>
      <c r="CD34" s="599"/>
      <c r="CE34" s="599"/>
      <c r="CF34" s="599"/>
      <c r="CG34" s="599"/>
      <c r="CH34" s="599"/>
      <c r="CI34" s="599"/>
      <c r="CJ34" s="599"/>
      <c r="CK34" s="599"/>
      <c r="CL34" s="599"/>
      <c r="CM34" s="599"/>
      <c r="CN34" s="167"/>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御船町・甲佐町衛生施設組合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上益城消防組合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上益城広域連合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熊本県後期高齢者医療広域連合（一般会計）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熊本県後期高齢者医療広域連合（後期高齢者医療特別会計）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190</v>
      </c>
      <c r="C46" s="139"/>
      <c r="D46" s="139"/>
      <c r="E46" s="139" t="s">
        <v>191</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192</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193</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194</v>
      </c>
    </row>
    <row r="50" spans="5:5" x14ac:dyDescent="0.15">
      <c r="E50" s="141" t="s">
        <v>195</v>
      </c>
    </row>
    <row r="51" spans="5:5" x14ac:dyDescent="0.15">
      <c r="E51" s="141" t="s">
        <v>196</v>
      </c>
    </row>
    <row r="52" spans="5:5" x14ac:dyDescent="0.15">
      <c r="E52" s="141" t="s">
        <v>197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526</v>
      </c>
      <c r="D34" s="1184"/>
      <c r="E34" s="1185"/>
      <c r="F34" s="32">
        <v>11.03</v>
      </c>
      <c r="G34" s="33">
        <v>8.7100000000000009</v>
      </c>
      <c r="H34" s="33">
        <v>9.4700000000000006</v>
      </c>
      <c r="I34" s="33">
        <v>13.45</v>
      </c>
      <c r="J34" s="34">
        <v>16.09</v>
      </c>
      <c r="K34" s="22"/>
      <c r="L34" s="22"/>
      <c r="M34" s="22"/>
      <c r="N34" s="22"/>
      <c r="O34" s="22"/>
      <c r="P34" s="22"/>
    </row>
    <row r="35" spans="1:16" ht="39" customHeight="1" x14ac:dyDescent="0.15">
      <c r="A35" s="22"/>
      <c r="B35" s="35"/>
      <c r="C35" s="1178" t="s">
        <v>527</v>
      </c>
      <c r="D35" s="1179"/>
      <c r="E35" s="1180"/>
      <c r="F35" s="36">
        <v>4.2</v>
      </c>
      <c r="G35" s="37">
        <v>4.05</v>
      </c>
      <c r="H35" s="37">
        <v>3.79</v>
      </c>
      <c r="I35" s="37">
        <v>5.52</v>
      </c>
      <c r="J35" s="38">
        <v>5.34</v>
      </c>
      <c r="K35" s="22"/>
      <c r="L35" s="22"/>
      <c r="M35" s="22"/>
      <c r="N35" s="22"/>
      <c r="O35" s="22"/>
      <c r="P35" s="22"/>
    </row>
    <row r="36" spans="1:16" ht="39" customHeight="1" x14ac:dyDescent="0.15">
      <c r="A36" s="22"/>
      <c r="B36" s="35"/>
      <c r="C36" s="1178" t="s">
        <v>528</v>
      </c>
      <c r="D36" s="1179"/>
      <c r="E36" s="1180"/>
      <c r="F36" s="36">
        <v>3.01</v>
      </c>
      <c r="G36" s="37">
        <v>2.79</v>
      </c>
      <c r="H36" s="37">
        <v>3.18</v>
      </c>
      <c r="I36" s="37">
        <v>5.0199999999999996</v>
      </c>
      <c r="J36" s="38">
        <v>5.21</v>
      </c>
      <c r="K36" s="22"/>
      <c r="L36" s="22"/>
      <c r="M36" s="22"/>
      <c r="N36" s="22"/>
      <c r="O36" s="22"/>
      <c r="P36" s="22"/>
    </row>
    <row r="37" spans="1:16" ht="39" customHeight="1" x14ac:dyDescent="0.15">
      <c r="A37" s="22"/>
      <c r="B37" s="35"/>
      <c r="C37" s="1178" t="s">
        <v>529</v>
      </c>
      <c r="D37" s="1179"/>
      <c r="E37" s="1180"/>
      <c r="F37" s="36">
        <v>2.37</v>
      </c>
      <c r="G37" s="37">
        <v>1.75</v>
      </c>
      <c r="H37" s="37">
        <v>1.88</v>
      </c>
      <c r="I37" s="37">
        <v>1.07</v>
      </c>
      <c r="J37" s="38">
        <v>1.61</v>
      </c>
      <c r="K37" s="22"/>
      <c r="L37" s="22"/>
      <c r="M37" s="22"/>
      <c r="N37" s="22"/>
      <c r="O37" s="22"/>
      <c r="P37" s="22"/>
    </row>
    <row r="38" spans="1:16" ht="39" customHeight="1" x14ac:dyDescent="0.15">
      <c r="A38" s="22"/>
      <c r="B38" s="35"/>
      <c r="C38" s="1178" t="s">
        <v>530</v>
      </c>
      <c r="D38" s="1179"/>
      <c r="E38" s="1180"/>
      <c r="F38" s="36">
        <v>0.05</v>
      </c>
      <c r="G38" s="37">
        <v>0.06</v>
      </c>
      <c r="H38" s="37">
        <v>0.06</v>
      </c>
      <c r="I38" s="37">
        <v>0.06</v>
      </c>
      <c r="J38" s="38">
        <v>0.06</v>
      </c>
      <c r="K38" s="22"/>
      <c r="L38" s="22"/>
      <c r="M38" s="22"/>
      <c r="N38" s="22"/>
      <c r="O38" s="22"/>
      <c r="P38" s="22"/>
    </row>
    <row r="39" spans="1:16" ht="39" customHeight="1" x14ac:dyDescent="0.15">
      <c r="A39" s="22"/>
      <c r="B39" s="35"/>
      <c r="C39" s="1178"/>
      <c r="D39" s="1179"/>
      <c r="E39" s="1180"/>
      <c r="F39" s="36"/>
      <c r="G39" s="37"/>
      <c r="H39" s="37"/>
      <c r="I39" s="37"/>
      <c r="J39" s="38"/>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531</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532</v>
      </c>
      <c r="D43" s="1182"/>
      <c r="E43" s="1183"/>
      <c r="F43" s="41" t="s">
        <v>477</v>
      </c>
      <c r="G43" s="42" t="s">
        <v>477</v>
      </c>
      <c r="H43" s="42" t="s">
        <v>477</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822</v>
      </c>
      <c r="L45" s="60">
        <v>803</v>
      </c>
      <c r="M45" s="60">
        <v>792</v>
      </c>
      <c r="N45" s="60">
        <v>745</v>
      </c>
      <c r="O45" s="61">
        <v>836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0</v>
      </c>
      <c r="L48" s="64">
        <v>0</v>
      </c>
      <c r="M48" s="64">
        <v>1</v>
      </c>
      <c r="N48" s="64">
        <v>1</v>
      </c>
      <c r="O48" s="65">
        <v>1</v>
      </c>
      <c r="P48" s="48"/>
      <c r="Q48" s="48"/>
      <c r="R48" s="48"/>
      <c r="S48" s="48"/>
      <c r="T48" s="48"/>
      <c r="U48" s="48"/>
    </row>
    <row r="49" spans="1:21" ht="30.75" customHeight="1" x14ac:dyDescent="0.15">
      <c r="A49" s="48"/>
      <c r="B49" s="1196"/>
      <c r="C49" s="1197"/>
      <c r="D49" s="62"/>
      <c r="E49" s="1188" t="s">
        <v>16</v>
      </c>
      <c r="F49" s="1188"/>
      <c r="G49" s="1188"/>
      <c r="H49" s="1188"/>
      <c r="I49" s="1188"/>
      <c r="J49" s="1189"/>
      <c r="K49" s="63">
        <v>1</v>
      </c>
      <c r="L49" s="64">
        <v>1</v>
      </c>
      <c r="M49" s="64">
        <v>0</v>
      </c>
      <c r="N49" s="64">
        <v>20</v>
      </c>
      <c r="O49" s="65">
        <v>6</v>
      </c>
      <c r="P49" s="48"/>
      <c r="Q49" s="48"/>
      <c r="R49" s="48"/>
      <c r="S49" s="48"/>
      <c r="T49" s="48"/>
      <c r="U49" s="48"/>
    </row>
    <row r="50" spans="1:21" ht="30.75" customHeight="1" x14ac:dyDescent="0.15">
      <c r="A50" s="48"/>
      <c r="B50" s="1196"/>
      <c r="C50" s="1197"/>
      <c r="D50" s="62"/>
      <c r="E50" s="1188" t="s">
        <v>17</v>
      </c>
      <c r="F50" s="1188"/>
      <c r="G50" s="1188"/>
      <c r="H50" s="1188"/>
      <c r="I50" s="1188"/>
      <c r="J50" s="1189"/>
      <c r="K50" s="63">
        <v>0</v>
      </c>
      <c r="L50" s="64">
        <v>0</v>
      </c>
      <c r="M50" s="64">
        <v>0</v>
      </c>
      <c r="N50" s="64">
        <v>0</v>
      </c>
      <c r="O50" s="65">
        <v>0</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602</v>
      </c>
      <c r="L52" s="64">
        <v>617</v>
      </c>
      <c r="M52" s="64">
        <v>628</v>
      </c>
      <c r="N52" s="64">
        <v>659</v>
      </c>
      <c r="O52" s="65">
        <v>680</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221</v>
      </c>
      <c r="L53" s="69">
        <v>187</v>
      </c>
      <c r="M53" s="69">
        <v>165</v>
      </c>
      <c r="N53" s="69">
        <v>107</v>
      </c>
      <c r="O53" s="70">
        <v>163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02" t="s">
        <v>24</v>
      </c>
      <c r="C41" s="1203"/>
      <c r="D41" s="81"/>
      <c r="E41" s="1208" t="s">
        <v>25</v>
      </c>
      <c r="F41" s="1208"/>
      <c r="G41" s="1208"/>
      <c r="H41" s="1209"/>
      <c r="I41" s="82">
        <v>7221</v>
      </c>
      <c r="J41" s="83">
        <v>7224</v>
      </c>
      <c r="K41" s="83">
        <v>7361</v>
      </c>
      <c r="L41" s="83">
        <v>7170</v>
      </c>
      <c r="M41" s="84">
        <v>8580</v>
      </c>
    </row>
    <row r="42" spans="2:13" ht="27.75" customHeight="1" x14ac:dyDescent="0.15">
      <c r="B42" s="1204"/>
      <c r="C42" s="1205"/>
      <c r="D42" s="85"/>
      <c r="E42" s="1210" t="s">
        <v>26</v>
      </c>
      <c r="F42" s="1210"/>
      <c r="G42" s="1210"/>
      <c r="H42" s="1211"/>
      <c r="I42" s="86" t="s">
        <v>477</v>
      </c>
      <c r="J42" s="87" t="s">
        <v>477</v>
      </c>
      <c r="K42" s="87" t="s">
        <v>477</v>
      </c>
      <c r="L42" s="87" t="s">
        <v>477</v>
      </c>
      <c r="M42" s="88" t="s">
        <v>477</v>
      </c>
    </row>
    <row r="43" spans="2:13" ht="27.75" customHeight="1" x14ac:dyDescent="0.15">
      <c r="B43" s="1204"/>
      <c r="C43" s="1205"/>
      <c r="D43" s="85"/>
      <c r="E43" s="1210" t="s">
        <v>27</v>
      </c>
      <c r="F43" s="1210"/>
      <c r="G43" s="1210"/>
      <c r="H43" s="1211"/>
      <c r="I43" s="86">
        <v>9</v>
      </c>
      <c r="J43" s="87">
        <v>9</v>
      </c>
      <c r="K43" s="87">
        <v>11</v>
      </c>
      <c r="L43" s="87">
        <v>13</v>
      </c>
      <c r="M43" s="88">
        <v>11</v>
      </c>
    </row>
    <row r="44" spans="2:13" ht="27.75" customHeight="1" x14ac:dyDescent="0.15">
      <c r="B44" s="1204"/>
      <c r="C44" s="1205"/>
      <c r="D44" s="85"/>
      <c r="E44" s="1210" t="s">
        <v>28</v>
      </c>
      <c r="F44" s="1210"/>
      <c r="G44" s="1210"/>
      <c r="H44" s="1211"/>
      <c r="I44" s="86">
        <v>1</v>
      </c>
      <c r="J44" s="87">
        <v>1</v>
      </c>
      <c r="K44" s="87">
        <v>159</v>
      </c>
      <c r="L44" s="87">
        <v>141</v>
      </c>
      <c r="M44" s="88">
        <v>214</v>
      </c>
    </row>
    <row r="45" spans="2:13" ht="27.75" customHeight="1" x14ac:dyDescent="0.15">
      <c r="B45" s="1204"/>
      <c r="C45" s="1205"/>
      <c r="D45" s="85"/>
      <c r="E45" s="1210" t="s">
        <v>29</v>
      </c>
      <c r="F45" s="1210"/>
      <c r="G45" s="1210"/>
      <c r="H45" s="1211"/>
      <c r="I45" s="86">
        <v>1251</v>
      </c>
      <c r="J45" s="87">
        <v>1193</v>
      </c>
      <c r="K45" s="87">
        <v>1146</v>
      </c>
      <c r="L45" s="87">
        <v>1078</v>
      </c>
      <c r="M45" s="88">
        <v>934</v>
      </c>
    </row>
    <row r="46" spans="2:13" ht="27.75" customHeight="1" x14ac:dyDescent="0.15">
      <c r="B46" s="1204"/>
      <c r="C46" s="1205"/>
      <c r="D46" s="89"/>
      <c r="E46" s="1210" t="s">
        <v>30</v>
      </c>
      <c r="F46" s="1210"/>
      <c r="G46" s="1210"/>
      <c r="H46" s="1211"/>
      <c r="I46" s="86" t="s">
        <v>477</v>
      </c>
      <c r="J46" s="87" t="s">
        <v>477</v>
      </c>
      <c r="K46" s="87" t="s">
        <v>477</v>
      </c>
      <c r="L46" s="87" t="s">
        <v>477</v>
      </c>
      <c r="M46" s="88" t="s">
        <v>477</v>
      </c>
    </row>
    <row r="47" spans="2:13" ht="27.75" customHeight="1" x14ac:dyDescent="0.15">
      <c r="B47" s="1204"/>
      <c r="C47" s="1205"/>
      <c r="D47" s="90"/>
      <c r="E47" s="1212" t="s">
        <v>31</v>
      </c>
      <c r="F47" s="1213"/>
      <c r="G47" s="1213"/>
      <c r="H47" s="1214"/>
      <c r="I47" s="86" t="s">
        <v>477</v>
      </c>
      <c r="J47" s="87" t="s">
        <v>477</v>
      </c>
      <c r="K47" s="87" t="s">
        <v>477</v>
      </c>
      <c r="L47" s="87" t="s">
        <v>477</v>
      </c>
      <c r="M47" s="88" t="s">
        <v>477</v>
      </c>
    </row>
    <row r="48" spans="2:13" ht="27.75" customHeight="1" x14ac:dyDescent="0.15">
      <c r="B48" s="1204"/>
      <c r="C48" s="1205"/>
      <c r="D48" s="85"/>
      <c r="E48" s="1210" t="s">
        <v>32</v>
      </c>
      <c r="F48" s="1210"/>
      <c r="G48" s="1210"/>
      <c r="H48" s="1211"/>
      <c r="I48" s="86" t="s">
        <v>477</v>
      </c>
      <c r="J48" s="87" t="s">
        <v>477</v>
      </c>
      <c r="K48" s="87" t="s">
        <v>477</v>
      </c>
      <c r="L48" s="87" t="s">
        <v>477</v>
      </c>
      <c r="M48" s="88" t="s">
        <v>477</v>
      </c>
    </row>
    <row r="49" spans="2:13" ht="27.75" customHeight="1" x14ac:dyDescent="0.15">
      <c r="B49" s="1206"/>
      <c r="C49" s="1207"/>
      <c r="D49" s="85"/>
      <c r="E49" s="1210" t="s">
        <v>33</v>
      </c>
      <c r="F49" s="1210"/>
      <c r="G49" s="1210"/>
      <c r="H49" s="1211"/>
      <c r="I49" s="86" t="s">
        <v>477</v>
      </c>
      <c r="J49" s="87" t="s">
        <v>477</v>
      </c>
      <c r="K49" s="87" t="s">
        <v>477</v>
      </c>
      <c r="L49" s="87" t="s">
        <v>477</v>
      </c>
      <c r="M49" s="88" t="s">
        <v>477</v>
      </c>
    </row>
    <row r="50" spans="2:13" ht="27.75" customHeight="1" x14ac:dyDescent="0.15">
      <c r="B50" s="1215" t="s">
        <v>34</v>
      </c>
      <c r="C50" s="1216"/>
      <c r="D50" s="91"/>
      <c r="E50" s="1210" t="s">
        <v>35</v>
      </c>
      <c r="F50" s="1210"/>
      <c r="G50" s="1210"/>
      <c r="H50" s="1211"/>
      <c r="I50" s="86">
        <v>1741</v>
      </c>
      <c r="J50" s="87">
        <v>1716</v>
      </c>
      <c r="K50" s="87">
        <v>1617</v>
      </c>
      <c r="L50" s="87">
        <v>1613</v>
      </c>
      <c r="M50" s="88">
        <v>1054</v>
      </c>
    </row>
    <row r="51" spans="2:13" ht="27.75" customHeight="1" x14ac:dyDescent="0.15">
      <c r="B51" s="1204"/>
      <c r="C51" s="1205"/>
      <c r="D51" s="85"/>
      <c r="E51" s="1210" t="s">
        <v>36</v>
      </c>
      <c r="F51" s="1210"/>
      <c r="G51" s="1210"/>
      <c r="H51" s="1211"/>
      <c r="I51" s="86">
        <v>1</v>
      </c>
      <c r="J51" s="87" t="s">
        <v>477</v>
      </c>
      <c r="K51" s="87" t="s">
        <v>477</v>
      </c>
      <c r="L51" s="87" t="s">
        <v>477</v>
      </c>
      <c r="M51" s="88" t="s">
        <v>477</v>
      </c>
    </row>
    <row r="52" spans="2:13" ht="27.75" customHeight="1" x14ac:dyDescent="0.15">
      <c r="B52" s="1206"/>
      <c r="C52" s="1207"/>
      <c r="D52" s="85"/>
      <c r="E52" s="1210" t="s">
        <v>37</v>
      </c>
      <c r="F52" s="1210"/>
      <c r="G52" s="1210"/>
      <c r="H52" s="1211"/>
      <c r="I52" s="86">
        <v>5759</v>
      </c>
      <c r="J52" s="87">
        <v>5659</v>
      </c>
      <c r="K52" s="87">
        <v>5877</v>
      </c>
      <c r="L52" s="87">
        <v>5613</v>
      </c>
      <c r="M52" s="88">
        <v>6993</v>
      </c>
    </row>
    <row r="53" spans="2:13" ht="27.75" customHeight="1" thickBot="1" x14ac:dyDescent="0.2">
      <c r="B53" s="1217" t="s">
        <v>38</v>
      </c>
      <c r="C53" s="1218"/>
      <c r="D53" s="92"/>
      <c r="E53" s="1219" t="s">
        <v>39</v>
      </c>
      <c r="F53" s="1219"/>
      <c r="G53" s="1219"/>
      <c r="H53" s="1220"/>
      <c r="I53" s="93">
        <v>981</v>
      </c>
      <c r="J53" s="94">
        <v>1052</v>
      </c>
      <c r="K53" s="94">
        <v>1182</v>
      </c>
      <c r="L53" s="94">
        <v>1176</v>
      </c>
      <c r="M53" s="95">
        <v>1692</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13" zoomScale="55" zoomScaleNormal="55" zoomScaleSheetLayoutView="55" workbookViewId="0">
      <selection activeCell="G43" sqref="G43:O47"/>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542</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542</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543</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544</v>
      </c>
      <c r="I42" s="354"/>
      <c r="J42" s="354"/>
      <c r="K42" s="354"/>
      <c r="L42" s="246"/>
      <c r="M42" s="246"/>
      <c r="N42" s="246"/>
      <c r="O42" s="246"/>
    </row>
    <row r="43" spans="2:17" x14ac:dyDescent="0.15">
      <c r="B43" s="250"/>
      <c r="C43" s="246"/>
      <c r="D43" s="246"/>
      <c r="E43" s="246"/>
      <c r="F43" s="246"/>
      <c r="G43" s="1221" t="s">
        <v>553</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545</v>
      </c>
    </row>
    <row r="50" spans="1:17" x14ac:dyDescent="0.15">
      <c r="B50" s="250"/>
      <c r="C50" s="246"/>
      <c r="D50" s="246"/>
      <c r="E50" s="246"/>
      <c r="F50" s="246"/>
      <c r="G50" s="1230"/>
      <c r="H50" s="1231"/>
      <c r="I50" s="1231"/>
      <c r="J50" s="1232"/>
      <c r="K50" s="356" t="s">
        <v>517</v>
      </c>
      <c r="L50" s="356" t="s">
        <v>518</v>
      </c>
      <c r="M50" s="356" t="s">
        <v>519</v>
      </c>
      <c r="N50" s="356" t="s">
        <v>520</v>
      </c>
      <c r="O50" s="356" t="s">
        <v>521</v>
      </c>
    </row>
    <row r="51" spans="1:17" x14ac:dyDescent="0.15">
      <c r="B51" s="250"/>
      <c r="C51" s="246"/>
      <c r="D51" s="246"/>
      <c r="E51" s="246"/>
      <c r="F51" s="246"/>
      <c r="G51" s="1233" t="s">
        <v>546</v>
      </c>
      <c r="H51" s="1234"/>
      <c r="I51" s="1239" t="s">
        <v>547</v>
      </c>
      <c r="J51" s="1239"/>
      <c r="K51" s="1241"/>
      <c r="L51" s="1241"/>
      <c r="M51" s="1241"/>
      <c r="N51" s="1242">
        <v>41.1</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548</v>
      </c>
      <c r="J53" s="1243"/>
      <c r="K53" s="1250"/>
      <c r="L53" s="1250"/>
      <c r="M53" s="1250"/>
      <c r="N53" s="1252">
        <v>48.2</v>
      </c>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549</v>
      </c>
      <c r="H55" s="1245"/>
      <c r="I55" s="1243" t="s">
        <v>547</v>
      </c>
      <c r="J55" s="1243"/>
      <c r="K55" s="1241"/>
      <c r="L55" s="1241"/>
      <c r="M55" s="1241"/>
      <c r="N55" s="1242">
        <v>20.2</v>
      </c>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3" t="s">
        <v>548</v>
      </c>
      <c r="J57" s="1253"/>
      <c r="K57" s="1250"/>
      <c r="L57" s="1250"/>
      <c r="M57" s="1250"/>
      <c r="N57" s="1252">
        <v>55.8</v>
      </c>
      <c r="O57" s="1250"/>
      <c r="P57" s="359"/>
      <c r="Q57" s="358"/>
    </row>
    <row r="58" spans="1:17" s="357" customFormat="1" x14ac:dyDescent="0.15">
      <c r="A58" s="245"/>
      <c r="B58" s="358"/>
      <c r="C58" s="354"/>
      <c r="D58" s="354"/>
      <c r="E58" s="354"/>
      <c r="F58" s="354"/>
      <c r="G58" s="1248"/>
      <c r="H58" s="1249"/>
      <c r="I58" s="1253"/>
      <c r="J58" s="1253"/>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550</v>
      </c>
      <c r="C63" s="246"/>
      <c r="D63" s="246"/>
      <c r="E63" s="246"/>
      <c r="F63" s="246"/>
      <c r="G63" s="246"/>
      <c r="H63" s="246"/>
      <c r="I63" s="246"/>
      <c r="J63" s="246"/>
      <c r="K63" s="246"/>
      <c r="L63" s="246"/>
      <c r="M63" s="246"/>
      <c r="N63" s="246"/>
      <c r="O63" s="246"/>
    </row>
    <row r="64" spans="1:17" x14ac:dyDescent="0.15">
      <c r="B64" s="250"/>
      <c r="C64" s="246"/>
      <c r="D64" s="246"/>
      <c r="E64" s="246"/>
      <c r="F64" s="246"/>
      <c r="G64" s="353" t="s">
        <v>544</v>
      </c>
      <c r="I64" s="354"/>
      <c r="J64" s="354"/>
      <c r="K64" s="354"/>
      <c r="L64" s="246"/>
      <c r="M64" s="246"/>
      <c r="N64" s="246"/>
      <c r="O64" s="246"/>
    </row>
    <row r="65" spans="2:30" x14ac:dyDescent="0.15">
      <c r="B65" s="250"/>
      <c r="C65" s="246"/>
      <c r="D65" s="246"/>
      <c r="E65" s="246"/>
      <c r="F65" s="246"/>
      <c r="G65" s="1221" t="s">
        <v>554</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551</v>
      </c>
      <c r="I71" s="370"/>
      <c r="J71" s="366"/>
      <c r="K71" s="366"/>
      <c r="L71" s="367"/>
      <c r="M71" s="366"/>
      <c r="N71" s="367"/>
      <c r="O71" s="368"/>
    </row>
    <row r="72" spans="2:30" x14ac:dyDescent="0.15">
      <c r="B72" s="250"/>
      <c r="C72" s="246"/>
      <c r="D72" s="246"/>
      <c r="E72" s="246"/>
      <c r="F72" s="246"/>
      <c r="G72" s="1230"/>
      <c r="H72" s="1231"/>
      <c r="I72" s="1231"/>
      <c r="J72" s="1232"/>
      <c r="K72" s="356" t="s">
        <v>517</v>
      </c>
      <c r="L72" s="356" t="s">
        <v>518</v>
      </c>
      <c r="M72" s="356" t="s">
        <v>519</v>
      </c>
      <c r="N72" s="356" t="s">
        <v>520</v>
      </c>
      <c r="O72" s="356" t="s">
        <v>521</v>
      </c>
    </row>
    <row r="73" spans="2:30" x14ac:dyDescent="0.15">
      <c r="B73" s="250"/>
      <c r="C73" s="246"/>
      <c r="D73" s="246"/>
      <c r="E73" s="246"/>
      <c r="F73" s="246"/>
      <c r="G73" s="1233" t="s">
        <v>546</v>
      </c>
      <c r="H73" s="1234"/>
      <c r="I73" s="1239" t="s">
        <v>547</v>
      </c>
      <c r="J73" s="1239"/>
      <c r="K73" s="1254">
        <v>34.799999999999997</v>
      </c>
      <c r="L73" s="1254">
        <v>36.9</v>
      </c>
      <c r="M73" s="1242">
        <v>43.1</v>
      </c>
      <c r="N73" s="1242">
        <v>41.1</v>
      </c>
      <c r="O73" s="1242">
        <v>60.6</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552</v>
      </c>
      <c r="J75" s="1243"/>
      <c r="K75" s="1252">
        <v>9</v>
      </c>
      <c r="L75" s="1252">
        <v>7.7</v>
      </c>
      <c r="M75" s="1252">
        <v>6.8</v>
      </c>
      <c r="N75" s="1252">
        <v>5.4</v>
      </c>
      <c r="O75" s="1252">
        <v>5.0999999999999996</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549</v>
      </c>
      <c r="H77" s="1245"/>
      <c r="I77" s="1243" t="s">
        <v>547</v>
      </c>
      <c r="J77" s="1243"/>
      <c r="K77" s="1254">
        <v>29.4</v>
      </c>
      <c r="L77" s="1254">
        <v>18.899999999999999</v>
      </c>
      <c r="M77" s="1242">
        <v>10.199999999999999</v>
      </c>
      <c r="N77" s="1242">
        <v>20.2</v>
      </c>
      <c r="O77" s="1242">
        <v>0</v>
      </c>
      <c r="R77" s="245">
        <v>12.3</v>
      </c>
      <c r="T77" s="245">
        <v>11.1</v>
      </c>
    </row>
    <row r="78" spans="2:30" x14ac:dyDescent="0.15">
      <c r="B78" s="250"/>
      <c r="C78" s="246"/>
      <c r="D78" s="246"/>
      <c r="E78" s="246"/>
      <c r="F78" s="246"/>
      <c r="G78" s="1246"/>
      <c r="H78" s="1247"/>
      <c r="I78" s="1243"/>
      <c r="J78" s="1243"/>
      <c r="K78" s="1254"/>
      <c r="L78" s="1254"/>
      <c r="M78" s="1242"/>
      <c r="N78" s="1242"/>
      <c r="O78" s="1242"/>
    </row>
    <row r="79" spans="2:30" x14ac:dyDescent="0.15">
      <c r="B79" s="250"/>
      <c r="C79" s="246"/>
      <c r="D79" s="246"/>
      <c r="E79" s="246"/>
      <c r="F79" s="246"/>
      <c r="G79" s="1246"/>
      <c r="H79" s="1247"/>
      <c r="I79" s="1255" t="s">
        <v>552</v>
      </c>
      <c r="J79" s="1253"/>
      <c r="K79" s="1256">
        <v>10.9</v>
      </c>
      <c r="L79" s="1256">
        <v>10.1</v>
      </c>
      <c r="M79" s="1256">
        <v>9.1</v>
      </c>
      <c r="N79" s="1256">
        <v>9.3000000000000007</v>
      </c>
      <c r="O79" s="1256">
        <v>7.9</v>
      </c>
      <c r="V79" s="245">
        <v>53.5</v>
      </c>
      <c r="X79" s="245">
        <v>48.2</v>
      </c>
      <c r="Z79" s="245">
        <v>34.200000000000003</v>
      </c>
      <c r="AB79" s="245">
        <v>30.3</v>
      </c>
      <c r="AD79" s="245">
        <v>28.9</v>
      </c>
    </row>
    <row r="80" spans="2:30" x14ac:dyDescent="0.15">
      <c r="B80" s="250"/>
      <c r="C80" s="246"/>
      <c r="D80" s="246"/>
      <c r="E80" s="246"/>
      <c r="F80" s="246"/>
      <c r="G80" s="1248"/>
      <c r="H80" s="1249"/>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9" zoomScale="70" zoomScaleNormal="70" zoomScaleSheetLayoutView="70"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8" zoomScale="70" zoomScaleNormal="70" zoomScaleSheetLayoutView="55" workbookViewId="0">
      <selection activeCell="G43" sqref="G43:O47"/>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516</v>
      </c>
      <c r="G2" s="113"/>
      <c r="H2" s="114"/>
    </row>
    <row r="3" spans="1:8" x14ac:dyDescent="0.15">
      <c r="A3" s="110" t="s">
        <v>509</v>
      </c>
      <c r="B3" s="115"/>
      <c r="C3" s="116"/>
      <c r="D3" s="117">
        <v>179236</v>
      </c>
      <c r="E3" s="118"/>
      <c r="F3" s="119">
        <v>66496</v>
      </c>
      <c r="G3" s="120"/>
      <c r="H3" s="121"/>
    </row>
    <row r="4" spans="1:8" x14ac:dyDescent="0.15">
      <c r="A4" s="122"/>
      <c r="B4" s="123"/>
      <c r="C4" s="124"/>
      <c r="D4" s="125">
        <v>43455</v>
      </c>
      <c r="E4" s="126"/>
      <c r="F4" s="127">
        <v>36530</v>
      </c>
      <c r="G4" s="128"/>
      <c r="H4" s="129"/>
    </row>
    <row r="5" spans="1:8" x14ac:dyDescent="0.15">
      <c r="A5" s="110" t="s">
        <v>511</v>
      </c>
      <c r="B5" s="115"/>
      <c r="C5" s="116"/>
      <c r="D5" s="117">
        <v>156071</v>
      </c>
      <c r="E5" s="118"/>
      <c r="F5" s="119">
        <v>82748</v>
      </c>
      <c r="G5" s="120"/>
      <c r="H5" s="121"/>
    </row>
    <row r="6" spans="1:8" x14ac:dyDescent="0.15">
      <c r="A6" s="122"/>
      <c r="B6" s="123"/>
      <c r="C6" s="124"/>
      <c r="D6" s="125">
        <v>31160</v>
      </c>
      <c r="E6" s="126"/>
      <c r="F6" s="127">
        <v>44732</v>
      </c>
      <c r="G6" s="128"/>
      <c r="H6" s="129"/>
    </row>
    <row r="7" spans="1:8" x14ac:dyDescent="0.15">
      <c r="A7" s="110" t="s">
        <v>512</v>
      </c>
      <c r="B7" s="115"/>
      <c r="C7" s="116"/>
      <c r="D7" s="117">
        <v>155680</v>
      </c>
      <c r="E7" s="118"/>
      <c r="F7" s="119">
        <v>91837</v>
      </c>
      <c r="G7" s="120"/>
      <c r="H7" s="121"/>
    </row>
    <row r="8" spans="1:8" x14ac:dyDescent="0.15">
      <c r="A8" s="122"/>
      <c r="B8" s="123"/>
      <c r="C8" s="124"/>
      <c r="D8" s="125">
        <v>58390</v>
      </c>
      <c r="E8" s="126"/>
      <c r="F8" s="127">
        <v>54439</v>
      </c>
      <c r="G8" s="128"/>
      <c r="H8" s="129"/>
    </row>
    <row r="9" spans="1:8" x14ac:dyDescent="0.15">
      <c r="A9" s="110" t="s">
        <v>513</v>
      </c>
      <c r="B9" s="115"/>
      <c r="C9" s="116"/>
      <c r="D9" s="117">
        <v>93535</v>
      </c>
      <c r="E9" s="118"/>
      <c r="F9" s="119">
        <v>106092</v>
      </c>
      <c r="G9" s="120"/>
      <c r="H9" s="121"/>
    </row>
    <row r="10" spans="1:8" x14ac:dyDescent="0.15">
      <c r="A10" s="122"/>
      <c r="B10" s="123"/>
      <c r="C10" s="124"/>
      <c r="D10" s="125">
        <v>29087</v>
      </c>
      <c r="E10" s="126"/>
      <c r="F10" s="127">
        <v>44299</v>
      </c>
      <c r="G10" s="128"/>
      <c r="H10" s="129"/>
    </row>
    <row r="11" spans="1:8" x14ac:dyDescent="0.15">
      <c r="A11" s="110" t="s">
        <v>514</v>
      </c>
      <c r="B11" s="115"/>
      <c r="C11" s="116"/>
      <c r="D11" s="117">
        <v>90997</v>
      </c>
      <c r="E11" s="118"/>
      <c r="F11" s="119">
        <v>79466</v>
      </c>
      <c r="G11" s="120"/>
      <c r="H11" s="121"/>
    </row>
    <row r="12" spans="1:8" x14ac:dyDescent="0.15">
      <c r="A12" s="122"/>
      <c r="B12" s="123"/>
      <c r="C12" s="130"/>
      <c r="D12" s="125">
        <v>10122</v>
      </c>
      <c r="E12" s="126"/>
      <c r="F12" s="127">
        <v>44645</v>
      </c>
      <c r="G12" s="128"/>
      <c r="H12" s="129"/>
    </row>
    <row r="13" spans="1:8" x14ac:dyDescent="0.15">
      <c r="A13" s="110"/>
      <c r="B13" s="115"/>
      <c r="C13" s="131"/>
      <c r="D13" s="132">
        <v>135104</v>
      </c>
      <c r="E13" s="133"/>
      <c r="F13" s="134">
        <v>85328</v>
      </c>
      <c r="G13" s="135"/>
      <c r="H13" s="121"/>
    </row>
    <row r="14" spans="1:8" x14ac:dyDescent="0.15">
      <c r="A14" s="122"/>
      <c r="B14" s="123"/>
      <c r="C14" s="124"/>
      <c r="D14" s="125">
        <v>34443</v>
      </c>
      <c r="E14" s="126"/>
      <c r="F14" s="127">
        <v>44929</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11.04</v>
      </c>
      <c r="C19" s="136">
        <f>ROUND(VALUE(SUBSTITUTE(実質収支比率等に係る経年分析!G$48,"▲","-")),2)</f>
        <v>8.7100000000000009</v>
      </c>
      <c r="D19" s="136">
        <f>ROUND(VALUE(SUBSTITUTE(実質収支比率等に係る経年分析!H$48,"▲","-")),2)</f>
        <v>9.4700000000000006</v>
      </c>
      <c r="E19" s="136">
        <f>ROUND(VALUE(SUBSTITUTE(実質収支比率等に係る経年分析!I$48,"▲","-")),2)</f>
        <v>13.46</v>
      </c>
      <c r="F19" s="136">
        <f>ROUND(VALUE(SUBSTITUTE(実質収支比率等に係る経年分析!J$48,"▲","-")),2)</f>
        <v>16.09</v>
      </c>
    </row>
    <row r="20" spans="1:11" x14ac:dyDescent="0.15">
      <c r="A20" s="136" t="s">
        <v>44</v>
      </c>
      <c r="B20" s="136">
        <f>ROUND(VALUE(SUBSTITUTE(実質収支比率等に係る経年分析!F$47,"▲","-")),2)</f>
        <v>36.729999999999997</v>
      </c>
      <c r="C20" s="136">
        <f>ROUND(VALUE(SUBSTITUTE(実質収支比率等に係る経年分析!G$47,"▲","-")),2)</f>
        <v>36.520000000000003</v>
      </c>
      <c r="D20" s="136">
        <f>ROUND(VALUE(SUBSTITUTE(実質収支比率等に係る経年分析!H$47,"▲","-")),2)</f>
        <v>33.270000000000003</v>
      </c>
      <c r="E20" s="136">
        <f>ROUND(VALUE(SUBSTITUTE(実質収支比率等に係る経年分析!I$47,"▲","-")),2)</f>
        <v>34.479999999999997</v>
      </c>
      <c r="F20" s="136">
        <f>ROUND(VALUE(SUBSTITUTE(実質収支比率等に係る経年分析!J$47,"▲","-")),2)</f>
        <v>19.809999999999999</v>
      </c>
    </row>
    <row r="21" spans="1:11" x14ac:dyDescent="0.15">
      <c r="A21" s="136" t="s">
        <v>45</v>
      </c>
      <c r="B21" s="136">
        <f>IF(ISNUMBER(VALUE(SUBSTITUTE(実質収支比率等に係る経年分析!F$49,"▲","-"))),ROUND(VALUE(SUBSTITUTE(実質収支比率等に係る経年分析!F$49,"▲","-")),2),NA())</f>
        <v>-8.17</v>
      </c>
      <c r="C21" s="136">
        <f>IF(ISNUMBER(VALUE(SUBSTITUTE(実質収支比率等に係る経年分析!G$49,"▲","-"))),ROUND(VALUE(SUBSTITUTE(実質収支比率等に係る経年分析!G$49,"▲","-")),2),NA())</f>
        <v>-7.37</v>
      </c>
      <c r="D21" s="136">
        <f>IF(ISNUMBER(VALUE(SUBSTITUTE(実質収支比率等に係る経年分析!H$49,"▲","-"))),ROUND(VALUE(SUBSTITUTE(実質収支比率等に係る経年分析!H$49,"▲","-")),2),NA())</f>
        <v>-8.2100000000000009</v>
      </c>
      <c r="E21" s="136">
        <f>IF(ISNUMBER(VALUE(SUBSTITUTE(実質収支比率等に係る経年分析!I$49,"▲","-"))),ROUND(VALUE(SUBSTITUTE(実質収支比率等に係る経年分析!I$49,"▲","-")),2),NA())</f>
        <v>2.44</v>
      </c>
      <c r="F21" s="136">
        <f>IF(ISNUMBER(VALUE(SUBSTITUTE(実質収支比率等に係る経年分析!J$49,"▲","-"))),ROUND(VALUE(SUBSTITUTE(実質収支比率等に係る経年分析!J$49,"▲","-")),2),NA())</f>
        <v>-19.57</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x14ac:dyDescent="0.15">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0.06</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0.06</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2.37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1.75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1.88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1.61</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3.01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2.79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3.18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5.0199999999999996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5.21</v>
      </c>
    </row>
    <row r="35" spans="1:16" x14ac:dyDescent="0.15">
      <c r="A35" s="137" t="str">
        <f>IF(連結実質赤字比率に係る赤字・黒字の構成分析!C$35="",NA(),連結実質赤字比率に係る赤字・黒字の構成分析!C$35)</f>
        <v>上水道事業会計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4.05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3.79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5.52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5.34</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8.7100000000000009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9.4700000000000006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13.45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16.09</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602</v>
      </c>
      <c r="E42" s="138"/>
      <c r="F42" s="138"/>
      <c r="G42" s="138">
        <f>'実質公債費比率（分子）の構造'!L$52</f>
        <v>617</v>
      </c>
      <c r="H42" s="138"/>
      <c r="I42" s="138"/>
      <c r="J42" s="138">
        <f>'実質公債費比率（分子）の構造'!M$52</f>
        <v>628</v>
      </c>
      <c r="K42" s="138"/>
      <c r="L42" s="138"/>
      <c r="M42" s="138">
        <f>'実質公債費比率（分子）の構造'!N$52</f>
        <v>659</v>
      </c>
      <c r="N42" s="138"/>
      <c r="O42" s="138"/>
      <c r="P42" s="138">
        <f>'実質公債費比率（分子）の構造'!O$52</f>
        <v>680</v>
      </c>
    </row>
    <row r="43" spans="1:16" x14ac:dyDescent="0.15">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0</v>
      </c>
      <c r="C44" s="138"/>
      <c r="D44" s="138"/>
      <c r="E44" s="138">
        <f>'実質公債費比率（分子）の構造'!L$50</f>
        <v>0</v>
      </c>
      <c r="F44" s="138"/>
      <c r="G44" s="138"/>
      <c r="H44" s="138">
        <f>'実質公債費比率（分子）の構造'!M$50</f>
        <v>0</v>
      </c>
      <c r="I44" s="138"/>
      <c r="J44" s="138"/>
      <c r="K44" s="138">
        <f>'実質公債費比率（分子）の構造'!N$50</f>
        <v>0</v>
      </c>
      <c r="L44" s="138"/>
      <c r="M44" s="138"/>
      <c r="N44" s="138">
        <f>'実質公債費比率（分子）の構造'!O$50</f>
        <v>0</v>
      </c>
      <c r="O44" s="138"/>
      <c r="P44" s="138"/>
    </row>
    <row r="45" spans="1:16" x14ac:dyDescent="0.15">
      <c r="A45" s="138" t="s">
        <v>55</v>
      </c>
      <c r="B45" s="138">
        <f>'実質公債費比率（分子）の構造'!K$49</f>
        <v>1</v>
      </c>
      <c r="C45" s="138"/>
      <c r="D45" s="138"/>
      <c r="E45" s="138">
        <f>'実質公債費比率（分子）の構造'!L$49</f>
        <v>1</v>
      </c>
      <c r="F45" s="138"/>
      <c r="G45" s="138"/>
      <c r="H45" s="138">
        <f>'実質公債費比率（分子）の構造'!M$49</f>
        <v>0</v>
      </c>
      <c r="I45" s="138"/>
      <c r="J45" s="138"/>
      <c r="K45" s="138">
        <f>'実質公債費比率（分子）の構造'!N$49</f>
        <v>20</v>
      </c>
      <c r="L45" s="138"/>
      <c r="M45" s="138"/>
      <c r="N45" s="138">
        <f>'実質公債費比率（分子）の構造'!O$49</f>
        <v>6</v>
      </c>
      <c r="O45" s="138"/>
      <c r="P45" s="138"/>
    </row>
    <row r="46" spans="1:16" x14ac:dyDescent="0.15">
      <c r="A46" s="138" t="s">
        <v>56</v>
      </c>
      <c r="B46" s="138">
        <f>'実質公債費比率（分子）の構造'!K$48</f>
        <v>0</v>
      </c>
      <c r="C46" s="138"/>
      <c r="D46" s="138"/>
      <c r="E46" s="138">
        <f>'実質公債費比率（分子）の構造'!L$48</f>
        <v>0</v>
      </c>
      <c r="F46" s="138"/>
      <c r="G46" s="138"/>
      <c r="H46" s="138">
        <f>'実質公債費比率（分子）の構造'!M$48</f>
        <v>1</v>
      </c>
      <c r="I46" s="138"/>
      <c r="J46" s="138"/>
      <c r="K46" s="138">
        <f>'実質公債費比率（分子）の構造'!N$48</f>
        <v>1</v>
      </c>
      <c r="L46" s="138"/>
      <c r="M46" s="138"/>
      <c r="N46" s="138">
        <f>'実質公債費比率（分子）の構造'!O$48</f>
        <v>1</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822</v>
      </c>
      <c r="C49" s="138"/>
      <c r="D49" s="138"/>
      <c r="E49" s="138">
        <f>'実質公債費比率（分子）の構造'!L$45</f>
        <v>803</v>
      </c>
      <c r="F49" s="138"/>
      <c r="G49" s="138"/>
      <c r="H49" s="138">
        <f>'実質公債費比率（分子）の構造'!M$45</f>
        <v>792</v>
      </c>
      <c r="I49" s="138"/>
      <c r="J49" s="138"/>
      <c r="K49" s="138">
        <f>'実質公債費比率（分子）の構造'!N$45</f>
        <v>745</v>
      </c>
      <c r="L49" s="138"/>
      <c r="M49" s="138"/>
      <c r="N49" s="138">
        <f>'実質公債費比率（分子）の構造'!O$45</f>
        <v>836</v>
      </c>
      <c r="O49" s="138"/>
      <c r="P49" s="138"/>
    </row>
    <row r="50" spans="1:16" x14ac:dyDescent="0.15">
      <c r="A50" s="138" t="s">
        <v>60</v>
      </c>
      <c r="B50" s="138" t="e">
        <f>NA()</f>
        <v>#N/A</v>
      </c>
      <c r="C50" s="138">
        <f>IF(ISNUMBER('実質公債費比率（分子）の構造'!K$53),'実質公債費比率（分子）の構造'!K$53,NA())</f>
        <v>221</v>
      </c>
      <c r="D50" s="138" t="e">
        <f>NA()</f>
        <v>#N/A</v>
      </c>
      <c r="E50" s="138" t="e">
        <f>NA()</f>
        <v>#N/A</v>
      </c>
      <c r="F50" s="138">
        <f>IF(ISNUMBER('実質公債費比率（分子）の構造'!L$53),'実質公債費比率（分子）の構造'!L$53,NA())</f>
        <v>187</v>
      </c>
      <c r="G50" s="138" t="e">
        <f>NA()</f>
        <v>#N/A</v>
      </c>
      <c r="H50" s="138" t="e">
        <f>NA()</f>
        <v>#N/A</v>
      </c>
      <c r="I50" s="138">
        <f>IF(ISNUMBER('実質公債費比率（分子）の構造'!M$53),'実質公債費比率（分子）の構造'!M$53,NA())</f>
        <v>165</v>
      </c>
      <c r="J50" s="138" t="e">
        <f>NA()</f>
        <v>#N/A</v>
      </c>
      <c r="K50" s="138" t="e">
        <f>NA()</f>
        <v>#N/A</v>
      </c>
      <c r="L50" s="138">
        <f>IF(ISNUMBER('実質公債費比率（分子）の構造'!N$53),'実質公債費比率（分子）の構造'!N$53,NA())</f>
        <v>107</v>
      </c>
      <c r="M50" s="138" t="e">
        <f>NA()</f>
        <v>#N/A</v>
      </c>
      <c r="N50" s="138" t="e">
        <f>NA()</f>
        <v>#N/A</v>
      </c>
      <c r="O50" s="138">
        <f>IF(ISNUMBER('実質公債費比率（分子）の構造'!O$53),'実質公債費比率（分子）の構造'!O$53,NA())</f>
        <v>163</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5759</v>
      </c>
      <c r="E56" s="137"/>
      <c r="F56" s="137"/>
      <c r="G56" s="137">
        <f>'将来負担比率（分子）の構造'!J$52</f>
        <v>5659</v>
      </c>
      <c r="H56" s="137"/>
      <c r="I56" s="137"/>
      <c r="J56" s="137">
        <f>'将来負担比率（分子）の構造'!K$52</f>
        <v>5877</v>
      </c>
      <c r="K56" s="137"/>
      <c r="L56" s="137"/>
      <c r="M56" s="137">
        <f>'将来負担比率（分子）の構造'!L$52</f>
        <v>5613</v>
      </c>
      <c r="N56" s="137"/>
      <c r="O56" s="137"/>
      <c r="P56" s="137">
        <f>'将来負担比率（分子）の構造'!M$52</f>
        <v>6993</v>
      </c>
    </row>
    <row r="57" spans="1:16" x14ac:dyDescent="0.15">
      <c r="A57" s="137" t="s">
        <v>36</v>
      </c>
      <c r="B57" s="137"/>
      <c r="C57" s="137"/>
      <c r="D57" s="137">
        <f>'将来負担比率（分子）の構造'!I$51</f>
        <v>1</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x14ac:dyDescent="0.15">
      <c r="A58" s="137" t="s">
        <v>35</v>
      </c>
      <c r="B58" s="137"/>
      <c r="C58" s="137"/>
      <c r="D58" s="137">
        <f>'将来負担比率（分子）の構造'!I$50</f>
        <v>1741</v>
      </c>
      <c r="E58" s="137"/>
      <c r="F58" s="137"/>
      <c r="G58" s="137">
        <f>'将来負担比率（分子）の構造'!J$50</f>
        <v>1716</v>
      </c>
      <c r="H58" s="137"/>
      <c r="I58" s="137"/>
      <c r="J58" s="137">
        <f>'将来負担比率（分子）の構造'!K$50</f>
        <v>1617</v>
      </c>
      <c r="K58" s="137"/>
      <c r="L58" s="137"/>
      <c r="M58" s="137">
        <f>'将来負担比率（分子）の構造'!L$50</f>
        <v>1613</v>
      </c>
      <c r="N58" s="137"/>
      <c r="O58" s="137"/>
      <c r="P58" s="137">
        <f>'将来負担比率（分子）の構造'!M$50</f>
        <v>1054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1251</v>
      </c>
      <c r="C62" s="137"/>
      <c r="D62" s="137"/>
      <c r="E62" s="137">
        <f>'将来負担比率（分子）の構造'!J$45</f>
        <v>1193</v>
      </c>
      <c r="F62" s="137"/>
      <c r="G62" s="137"/>
      <c r="H62" s="137">
        <f>'将来負担比率（分子）の構造'!K$45</f>
        <v>1146</v>
      </c>
      <c r="I62" s="137"/>
      <c r="J62" s="137"/>
      <c r="K62" s="137">
        <f>'将来負担比率（分子）の構造'!L$45</f>
        <v>1078</v>
      </c>
      <c r="L62" s="137"/>
      <c r="M62" s="137"/>
      <c r="N62" s="137">
        <f>'将来負担比率（分子）の構造'!M$45</f>
        <v>934</v>
      </c>
      <c r="O62" s="137"/>
      <c r="P62" s="137"/>
    </row>
    <row r="63" spans="1:16" x14ac:dyDescent="0.15">
      <c r="A63" s="137" t="s">
        <v>28</v>
      </c>
      <c r="B63" s="137">
        <f>'将来負担比率（分子）の構造'!I$44</f>
        <v>1</v>
      </c>
      <c r="C63" s="137"/>
      <c r="D63" s="137"/>
      <c r="E63" s="137">
        <f>'将来負担比率（分子）の構造'!J$44</f>
        <v>1</v>
      </c>
      <c r="F63" s="137"/>
      <c r="G63" s="137"/>
      <c r="H63" s="137">
        <f>'将来負担比率（分子）の構造'!K$44</f>
        <v>159</v>
      </c>
      <c r="I63" s="137"/>
      <c r="J63" s="137"/>
      <c r="K63" s="137">
        <f>'将来負担比率（分子）の構造'!L$44</f>
        <v>141</v>
      </c>
      <c r="L63" s="137"/>
      <c r="M63" s="137"/>
      <c r="N63" s="137">
        <f>'将来負担比率（分子）の構造'!M$44</f>
        <v>214</v>
      </c>
      <c r="O63" s="137"/>
      <c r="P63" s="137"/>
    </row>
    <row r="64" spans="1:16" x14ac:dyDescent="0.15">
      <c r="A64" s="137" t="s">
        <v>27</v>
      </c>
      <c r="B64" s="137">
        <f>'将来負担比率（分子）の構造'!I$43</f>
        <v>9</v>
      </c>
      <c r="C64" s="137"/>
      <c r="D64" s="137"/>
      <c r="E64" s="137">
        <f>'将来負担比率（分子）の構造'!J$43</f>
        <v>9</v>
      </c>
      <c r="F64" s="137"/>
      <c r="G64" s="137"/>
      <c r="H64" s="137">
        <f>'将来負担比率（分子）の構造'!K$43</f>
        <v>11</v>
      </c>
      <c r="I64" s="137"/>
      <c r="J64" s="137"/>
      <c r="K64" s="137">
        <f>'将来負担比率（分子）の構造'!L$43</f>
        <v>13</v>
      </c>
      <c r="L64" s="137"/>
      <c r="M64" s="137"/>
      <c r="N64" s="137">
        <f>'将来負担比率（分子）の構造'!M$43</f>
        <v>11</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7221</v>
      </c>
      <c r="C66" s="137"/>
      <c r="D66" s="137"/>
      <c r="E66" s="137">
        <f>'将来負担比率（分子）の構造'!J$41</f>
        <v>7224</v>
      </c>
      <c r="F66" s="137"/>
      <c r="G66" s="137"/>
      <c r="H66" s="137">
        <f>'将来負担比率（分子）の構造'!K$41</f>
        <v>7361</v>
      </c>
      <c r="I66" s="137"/>
      <c r="J66" s="137"/>
      <c r="K66" s="137">
        <f>'将来負担比率（分子）の構造'!L$41</f>
        <v>7170</v>
      </c>
      <c r="L66" s="137"/>
      <c r="M66" s="137"/>
      <c r="N66" s="137">
        <f>'将来負担比率（分子）の構造'!M$41</f>
        <v>8580</v>
      </c>
      <c r="O66" s="137"/>
      <c r="P66" s="137"/>
    </row>
    <row r="67" spans="1:16" x14ac:dyDescent="0.15">
      <c r="A67" s="137" t="s">
        <v>64</v>
      </c>
      <c r="B67" s="137" t="e">
        <f>NA()</f>
        <v>#N/A</v>
      </c>
      <c r="C67" s="137">
        <f>IF(ISNUMBER('将来負担比率（分子）の構造'!I$53), IF('将来負担比率（分子）の構造'!I$53 &lt; 0, 0, '将来負担比率（分子）の構造'!I$53), NA())</f>
        <v>981</v>
      </c>
      <c r="D67" s="137" t="e">
        <f>NA()</f>
        <v>#N/A</v>
      </c>
      <c r="E67" s="137" t="e">
        <f>NA()</f>
        <v>#N/A</v>
      </c>
      <c r="F67" s="137">
        <f>IF(ISNUMBER('将来負担比率（分子）の構造'!J$53), IF('将来負担比率（分子）の構造'!J$53 &lt; 0, 0, '将来負担比率（分子）の構造'!J$53), NA())</f>
        <v>1052</v>
      </c>
      <c r="G67" s="137" t="e">
        <f>NA()</f>
        <v>#N/A</v>
      </c>
      <c r="H67" s="137" t="e">
        <f>NA()</f>
        <v>#N/A</v>
      </c>
      <c r="I67" s="137">
        <f>IF(ISNUMBER('将来負担比率（分子）の構造'!K$53), IF('将来負担比率（分子）の構造'!K$53 &lt; 0, 0, '将来負担比率（分子）の構造'!K$53), NA())</f>
        <v>1182</v>
      </c>
      <c r="J67" s="137" t="e">
        <f>NA()</f>
        <v>#N/A</v>
      </c>
      <c r="K67" s="137" t="e">
        <f>NA()</f>
        <v>#N/A</v>
      </c>
      <c r="L67" s="137">
        <f>IF(ISNUMBER('将来負担比率（分子）の構造'!L$53), IF('将来負担比率（分子）の構造'!L$53 &lt; 0, 0, '将来負担比率（分子）の構造'!L$53), NA())</f>
        <v>1176</v>
      </c>
      <c r="M67" s="137" t="e">
        <f>NA()</f>
        <v>#N/A</v>
      </c>
      <c r="N67" s="137" t="e">
        <f>NA()</f>
        <v>#N/A</v>
      </c>
      <c r="O67" s="137">
        <f>IF(ISNUMBER('将来負担比率（分子）の構造'!M$53), IF('将来負担比率（分子）の構造'!M$53 &lt; 0, 0, '将来負担比率（分子）の構造'!M$53), NA())</f>
        <v>1692</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198</v>
      </c>
      <c r="DI1" s="602"/>
      <c r="DJ1" s="602"/>
      <c r="DK1" s="602"/>
      <c r="DL1" s="602"/>
      <c r="DM1" s="602"/>
      <c r="DN1" s="603"/>
      <c r="DP1" s="601" t="s">
        <v>199</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200</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201</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202</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203</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204</v>
      </c>
      <c r="S4" s="605"/>
      <c r="T4" s="605"/>
      <c r="U4" s="605"/>
      <c r="V4" s="605"/>
      <c r="W4" s="605"/>
      <c r="X4" s="605"/>
      <c r="Y4" s="606"/>
      <c r="Z4" s="604" t="s">
        <v>205</v>
      </c>
      <c r="AA4" s="605"/>
      <c r="AB4" s="605"/>
      <c r="AC4" s="606"/>
      <c r="AD4" s="604" t="s">
        <v>206</v>
      </c>
      <c r="AE4" s="605"/>
      <c r="AF4" s="605"/>
      <c r="AG4" s="605"/>
      <c r="AH4" s="605"/>
      <c r="AI4" s="605"/>
      <c r="AJ4" s="605"/>
      <c r="AK4" s="606"/>
      <c r="AL4" s="604" t="s">
        <v>205</v>
      </c>
      <c r="AM4" s="605"/>
      <c r="AN4" s="605"/>
      <c r="AO4" s="606"/>
      <c r="AP4" s="610" t="s">
        <v>207</v>
      </c>
      <c r="AQ4" s="610"/>
      <c r="AR4" s="610"/>
      <c r="AS4" s="610"/>
      <c r="AT4" s="610"/>
      <c r="AU4" s="610"/>
      <c r="AV4" s="610"/>
      <c r="AW4" s="610"/>
      <c r="AX4" s="610"/>
      <c r="AY4" s="610"/>
      <c r="AZ4" s="610"/>
      <c r="BA4" s="610"/>
      <c r="BB4" s="610"/>
      <c r="BC4" s="610"/>
      <c r="BD4" s="610"/>
      <c r="BE4" s="610"/>
      <c r="BF4" s="610"/>
      <c r="BG4" s="610" t="s">
        <v>208</v>
      </c>
      <c r="BH4" s="610"/>
      <c r="BI4" s="610"/>
      <c r="BJ4" s="610"/>
      <c r="BK4" s="610"/>
      <c r="BL4" s="610"/>
      <c r="BM4" s="610"/>
      <c r="BN4" s="610"/>
      <c r="BO4" s="610" t="s">
        <v>205</v>
      </c>
      <c r="BP4" s="610"/>
      <c r="BQ4" s="610"/>
      <c r="BR4" s="610"/>
      <c r="BS4" s="610" t="s">
        <v>209</v>
      </c>
      <c r="BT4" s="610"/>
      <c r="BU4" s="610"/>
      <c r="BV4" s="610"/>
      <c r="BW4" s="610"/>
      <c r="BX4" s="610"/>
      <c r="BY4" s="610"/>
      <c r="BZ4" s="610"/>
      <c r="CA4" s="610"/>
      <c r="CB4" s="610"/>
      <c r="CD4" s="607" t="s">
        <v>210</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211</v>
      </c>
      <c r="C5" s="612"/>
      <c r="D5" s="612"/>
      <c r="E5" s="612"/>
      <c r="F5" s="612"/>
      <c r="G5" s="612"/>
      <c r="H5" s="612"/>
      <c r="I5" s="612"/>
      <c r="J5" s="612"/>
      <c r="K5" s="612"/>
      <c r="L5" s="612"/>
      <c r="M5" s="612"/>
      <c r="N5" s="612"/>
      <c r="O5" s="612"/>
      <c r="P5" s="612"/>
      <c r="Q5" s="613"/>
      <c r="R5" s="614">
        <v>850052</v>
      </c>
      <c r="S5" s="615"/>
      <c r="T5" s="615"/>
      <c r="U5" s="615"/>
      <c r="V5" s="615"/>
      <c r="W5" s="615"/>
      <c r="X5" s="615"/>
      <c r="Y5" s="616"/>
      <c r="Z5" s="617">
        <v>7.5</v>
      </c>
      <c r="AA5" s="617"/>
      <c r="AB5" s="617"/>
      <c r="AC5" s="617"/>
      <c r="AD5" s="618">
        <v>850052</v>
      </c>
      <c r="AE5" s="618"/>
      <c r="AF5" s="618"/>
      <c r="AG5" s="618"/>
      <c r="AH5" s="618"/>
      <c r="AI5" s="618"/>
      <c r="AJ5" s="618"/>
      <c r="AK5" s="618"/>
      <c r="AL5" s="619">
        <v>25.9</v>
      </c>
      <c r="AM5" s="620"/>
      <c r="AN5" s="620"/>
      <c r="AO5" s="621"/>
      <c r="AP5" s="611" t="s">
        <v>212</v>
      </c>
      <c r="AQ5" s="612"/>
      <c r="AR5" s="612"/>
      <c r="AS5" s="612"/>
      <c r="AT5" s="612"/>
      <c r="AU5" s="612"/>
      <c r="AV5" s="612"/>
      <c r="AW5" s="612"/>
      <c r="AX5" s="612"/>
      <c r="AY5" s="612"/>
      <c r="AZ5" s="612"/>
      <c r="BA5" s="612"/>
      <c r="BB5" s="612"/>
      <c r="BC5" s="612"/>
      <c r="BD5" s="612"/>
      <c r="BE5" s="612"/>
      <c r="BF5" s="613"/>
      <c r="BG5" s="625">
        <v>850052</v>
      </c>
      <c r="BH5" s="626"/>
      <c r="BI5" s="626"/>
      <c r="BJ5" s="626"/>
      <c r="BK5" s="626"/>
      <c r="BL5" s="626"/>
      <c r="BM5" s="626"/>
      <c r="BN5" s="627"/>
      <c r="BO5" s="628">
        <v>100</v>
      </c>
      <c r="BP5" s="628"/>
      <c r="BQ5" s="628"/>
      <c r="BR5" s="628"/>
      <c r="BS5" s="629" t="s">
        <v>213</v>
      </c>
      <c r="BT5" s="629"/>
      <c r="BU5" s="629"/>
      <c r="BV5" s="629"/>
      <c r="BW5" s="629"/>
      <c r="BX5" s="629"/>
      <c r="BY5" s="629"/>
      <c r="BZ5" s="629"/>
      <c r="CA5" s="629"/>
      <c r="CB5" s="633"/>
      <c r="CD5" s="607" t="s">
        <v>207</v>
      </c>
      <c r="CE5" s="608"/>
      <c r="CF5" s="608"/>
      <c r="CG5" s="608"/>
      <c r="CH5" s="608"/>
      <c r="CI5" s="608"/>
      <c r="CJ5" s="608"/>
      <c r="CK5" s="608"/>
      <c r="CL5" s="608"/>
      <c r="CM5" s="608"/>
      <c r="CN5" s="608"/>
      <c r="CO5" s="608"/>
      <c r="CP5" s="608"/>
      <c r="CQ5" s="609"/>
      <c r="CR5" s="607" t="s">
        <v>214</v>
      </c>
      <c r="CS5" s="608"/>
      <c r="CT5" s="608"/>
      <c r="CU5" s="608"/>
      <c r="CV5" s="608"/>
      <c r="CW5" s="608"/>
      <c r="CX5" s="608"/>
      <c r="CY5" s="609"/>
      <c r="CZ5" s="607" t="s">
        <v>205</v>
      </c>
      <c r="DA5" s="608"/>
      <c r="DB5" s="608"/>
      <c r="DC5" s="609"/>
      <c r="DD5" s="607" t="s">
        <v>215</v>
      </c>
      <c r="DE5" s="608"/>
      <c r="DF5" s="608"/>
      <c r="DG5" s="608"/>
      <c r="DH5" s="608"/>
      <c r="DI5" s="608"/>
      <c r="DJ5" s="608"/>
      <c r="DK5" s="608"/>
      <c r="DL5" s="608"/>
      <c r="DM5" s="608"/>
      <c r="DN5" s="608"/>
      <c r="DO5" s="608"/>
      <c r="DP5" s="609"/>
      <c r="DQ5" s="607" t="s">
        <v>216</v>
      </c>
      <c r="DR5" s="608"/>
      <c r="DS5" s="608"/>
      <c r="DT5" s="608"/>
      <c r="DU5" s="608"/>
      <c r="DV5" s="608"/>
      <c r="DW5" s="608"/>
      <c r="DX5" s="608"/>
      <c r="DY5" s="608"/>
      <c r="DZ5" s="608"/>
      <c r="EA5" s="608"/>
      <c r="EB5" s="608"/>
      <c r="EC5" s="609"/>
    </row>
    <row r="6" spans="2:143" ht="11.25" customHeight="1" x14ac:dyDescent="0.15">
      <c r="B6" s="622" t="s">
        <v>217</v>
      </c>
      <c r="C6" s="623"/>
      <c r="D6" s="623"/>
      <c r="E6" s="623"/>
      <c r="F6" s="623"/>
      <c r="G6" s="623"/>
      <c r="H6" s="623"/>
      <c r="I6" s="623"/>
      <c r="J6" s="623"/>
      <c r="K6" s="623"/>
      <c r="L6" s="623"/>
      <c r="M6" s="623"/>
      <c r="N6" s="623"/>
      <c r="O6" s="623"/>
      <c r="P6" s="623"/>
      <c r="Q6" s="624"/>
      <c r="R6" s="625">
        <v>59218</v>
      </c>
      <c r="S6" s="626"/>
      <c r="T6" s="626"/>
      <c r="U6" s="626"/>
      <c r="V6" s="626"/>
      <c r="W6" s="626"/>
      <c r="X6" s="626"/>
      <c r="Y6" s="627"/>
      <c r="Z6" s="628">
        <v>0.5</v>
      </c>
      <c r="AA6" s="628"/>
      <c r="AB6" s="628"/>
      <c r="AC6" s="628"/>
      <c r="AD6" s="629">
        <v>59218</v>
      </c>
      <c r="AE6" s="629"/>
      <c r="AF6" s="629"/>
      <c r="AG6" s="629"/>
      <c r="AH6" s="629"/>
      <c r="AI6" s="629"/>
      <c r="AJ6" s="629"/>
      <c r="AK6" s="629"/>
      <c r="AL6" s="630">
        <v>1.8</v>
      </c>
      <c r="AM6" s="631"/>
      <c r="AN6" s="631"/>
      <c r="AO6" s="632"/>
      <c r="AP6" s="622" t="s">
        <v>218</v>
      </c>
      <c r="AQ6" s="623"/>
      <c r="AR6" s="623"/>
      <c r="AS6" s="623"/>
      <c r="AT6" s="623"/>
      <c r="AU6" s="623"/>
      <c r="AV6" s="623"/>
      <c r="AW6" s="623"/>
      <c r="AX6" s="623"/>
      <c r="AY6" s="623"/>
      <c r="AZ6" s="623"/>
      <c r="BA6" s="623"/>
      <c r="BB6" s="623"/>
      <c r="BC6" s="623"/>
      <c r="BD6" s="623"/>
      <c r="BE6" s="623"/>
      <c r="BF6" s="624"/>
      <c r="BG6" s="625">
        <v>850052</v>
      </c>
      <c r="BH6" s="626"/>
      <c r="BI6" s="626"/>
      <c r="BJ6" s="626"/>
      <c r="BK6" s="626"/>
      <c r="BL6" s="626"/>
      <c r="BM6" s="626"/>
      <c r="BN6" s="627"/>
      <c r="BO6" s="628">
        <v>100</v>
      </c>
      <c r="BP6" s="628"/>
      <c r="BQ6" s="628"/>
      <c r="BR6" s="628"/>
      <c r="BS6" s="629" t="s">
        <v>213</v>
      </c>
      <c r="BT6" s="629"/>
      <c r="BU6" s="629"/>
      <c r="BV6" s="629"/>
      <c r="BW6" s="629"/>
      <c r="BX6" s="629"/>
      <c r="BY6" s="629"/>
      <c r="BZ6" s="629"/>
      <c r="CA6" s="629"/>
      <c r="CB6" s="633"/>
      <c r="CD6" s="636" t="s">
        <v>219</v>
      </c>
      <c r="CE6" s="637"/>
      <c r="CF6" s="637"/>
      <c r="CG6" s="637"/>
      <c r="CH6" s="637"/>
      <c r="CI6" s="637"/>
      <c r="CJ6" s="637"/>
      <c r="CK6" s="637"/>
      <c r="CL6" s="637"/>
      <c r="CM6" s="637"/>
      <c r="CN6" s="637"/>
      <c r="CO6" s="637"/>
      <c r="CP6" s="637"/>
      <c r="CQ6" s="638"/>
      <c r="CR6" s="625">
        <v>78522</v>
      </c>
      <c r="CS6" s="626"/>
      <c r="CT6" s="626"/>
      <c r="CU6" s="626"/>
      <c r="CV6" s="626"/>
      <c r="CW6" s="626"/>
      <c r="CX6" s="626"/>
      <c r="CY6" s="627"/>
      <c r="CZ6" s="628">
        <v>0.8</v>
      </c>
      <c r="DA6" s="628"/>
      <c r="DB6" s="628"/>
      <c r="DC6" s="628"/>
      <c r="DD6" s="634" t="s">
        <v>213</v>
      </c>
      <c r="DE6" s="626"/>
      <c r="DF6" s="626"/>
      <c r="DG6" s="626"/>
      <c r="DH6" s="626"/>
      <c r="DI6" s="626"/>
      <c r="DJ6" s="626"/>
      <c r="DK6" s="626"/>
      <c r="DL6" s="626"/>
      <c r="DM6" s="626"/>
      <c r="DN6" s="626"/>
      <c r="DO6" s="626"/>
      <c r="DP6" s="627"/>
      <c r="DQ6" s="634">
        <v>78522</v>
      </c>
      <c r="DR6" s="626"/>
      <c r="DS6" s="626"/>
      <c r="DT6" s="626"/>
      <c r="DU6" s="626"/>
      <c r="DV6" s="626"/>
      <c r="DW6" s="626"/>
      <c r="DX6" s="626"/>
      <c r="DY6" s="626"/>
      <c r="DZ6" s="626"/>
      <c r="EA6" s="626"/>
      <c r="EB6" s="626"/>
      <c r="EC6" s="635"/>
    </row>
    <row r="7" spans="2:143" ht="11.25" customHeight="1" x14ac:dyDescent="0.15">
      <c r="B7" s="622" t="s">
        <v>220</v>
      </c>
      <c r="C7" s="623"/>
      <c r="D7" s="623"/>
      <c r="E7" s="623"/>
      <c r="F7" s="623"/>
      <c r="G7" s="623"/>
      <c r="H7" s="623"/>
      <c r="I7" s="623"/>
      <c r="J7" s="623"/>
      <c r="K7" s="623"/>
      <c r="L7" s="623"/>
      <c r="M7" s="623"/>
      <c r="N7" s="623"/>
      <c r="O7" s="623"/>
      <c r="P7" s="623"/>
      <c r="Q7" s="624"/>
      <c r="R7" s="625">
        <v>686</v>
      </c>
      <c r="S7" s="626"/>
      <c r="T7" s="626"/>
      <c r="U7" s="626"/>
      <c r="V7" s="626"/>
      <c r="W7" s="626"/>
      <c r="X7" s="626"/>
      <c r="Y7" s="627"/>
      <c r="Z7" s="628">
        <v>0</v>
      </c>
      <c r="AA7" s="628"/>
      <c r="AB7" s="628"/>
      <c r="AC7" s="628"/>
      <c r="AD7" s="629">
        <v>686</v>
      </c>
      <c r="AE7" s="629"/>
      <c r="AF7" s="629"/>
      <c r="AG7" s="629"/>
      <c r="AH7" s="629"/>
      <c r="AI7" s="629"/>
      <c r="AJ7" s="629"/>
      <c r="AK7" s="629"/>
      <c r="AL7" s="630">
        <v>0</v>
      </c>
      <c r="AM7" s="631"/>
      <c r="AN7" s="631"/>
      <c r="AO7" s="632"/>
      <c r="AP7" s="622" t="s">
        <v>221</v>
      </c>
      <c r="AQ7" s="623"/>
      <c r="AR7" s="623"/>
      <c r="AS7" s="623"/>
      <c r="AT7" s="623"/>
      <c r="AU7" s="623"/>
      <c r="AV7" s="623"/>
      <c r="AW7" s="623"/>
      <c r="AX7" s="623"/>
      <c r="AY7" s="623"/>
      <c r="AZ7" s="623"/>
      <c r="BA7" s="623"/>
      <c r="BB7" s="623"/>
      <c r="BC7" s="623"/>
      <c r="BD7" s="623"/>
      <c r="BE7" s="623"/>
      <c r="BF7" s="624"/>
      <c r="BG7" s="625">
        <v>289974</v>
      </c>
      <c r="BH7" s="626"/>
      <c r="BI7" s="626"/>
      <c r="BJ7" s="626"/>
      <c r="BK7" s="626"/>
      <c r="BL7" s="626"/>
      <c r="BM7" s="626"/>
      <c r="BN7" s="627"/>
      <c r="BO7" s="628">
        <v>34.1</v>
      </c>
      <c r="BP7" s="628"/>
      <c r="BQ7" s="628"/>
      <c r="BR7" s="628"/>
      <c r="BS7" s="629" t="s">
        <v>213</v>
      </c>
      <c r="BT7" s="629"/>
      <c r="BU7" s="629"/>
      <c r="BV7" s="629"/>
      <c r="BW7" s="629"/>
      <c r="BX7" s="629"/>
      <c r="BY7" s="629"/>
      <c r="BZ7" s="629"/>
      <c r="CA7" s="629"/>
      <c r="CB7" s="633"/>
      <c r="CD7" s="639" t="s">
        <v>222</v>
      </c>
      <c r="CE7" s="640"/>
      <c r="CF7" s="640"/>
      <c r="CG7" s="640"/>
      <c r="CH7" s="640"/>
      <c r="CI7" s="640"/>
      <c r="CJ7" s="640"/>
      <c r="CK7" s="640"/>
      <c r="CL7" s="640"/>
      <c r="CM7" s="640"/>
      <c r="CN7" s="640"/>
      <c r="CO7" s="640"/>
      <c r="CP7" s="640"/>
      <c r="CQ7" s="641"/>
      <c r="CR7" s="625">
        <v>947365</v>
      </c>
      <c r="CS7" s="626"/>
      <c r="CT7" s="626"/>
      <c r="CU7" s="626"/>
      <c r="CV7" s="626"/>
      <c r="CW7" s="626"/>
      <c r="CX7" s="626"/>
      <c r="CY7" s="627"/>
      <c r="CZ7" s="628">
        <v>9.1999999999999993</v>
      </c>
      <c r="DA7" s="628"/>
      <c r="DB7" s="628"/>
      <c r="DC7" s="628"/>
      <c r="DD7" s="634">
        <v>61923</v>
      </c>
      <c r="DE7" s="626"/>
      <c r="DF7" s="626"/>
      <c r="DG7" s="626"/>
      <c r="DH7" s="626"/>
      <c r="DI7" s="626"/>
      <c r="DJ7" s="626"/>
      <c r="DK7" s="626"/>
      <c r="DL7" s="626"/>
      <c r="DM7" s="626"/>
      <c r="DN7" s="626"/>
      <c r="DO7" s="626"/>
      <c r="DP7" s="627"/>
      <c r="DQ7" s="634">
        <v>814279</v>
      </c>
      <c r="DR7" s="626"/>
      <c r="DS7" s="626"/>
      <c r="DT7" s="626"/>
      <c r="DU7" s="626"/>
      <c r="DV7" s="626"/>
      <c r="DW7" s="626"/>
      <c r="DX7" s="626"/>
      <c r="DY7" s="626"/>
      <c r="DZ7" s="626"/>
      <c r="EA7" s="626"/>
      <c r="EB7" s="626"/>
      <c r="EC7" s="635"/>
    </row>
    <row r="8" spans="2:143" ht="11.25" customHeight="1" x14ac:dyDescent="0.15">
      <c r="B8" s="622" t="s">
        <v>223</v>
      </c>
      <c r="C8" s="623"/>
      <c r="D8" s="623"/>
      <c r="E8" s="623"/>
      <c r="F8" s="623"/>
      <c r="G8" s="623"/>
      <c r="H8" s="623"/>
      <c r="I8" s="623"/>
      <c r="J8" s="623"/>
      <c r="K8" s="623"/>
      <c r="L8" s="623"/>
      <c r="M8" s="623"/>
      <c r="N8" s="623"/>
      <c r="O8" s="623"/>
      <c r="P8" s="623"/>
      <c r="Q8" s="624"/>
      <c r="R8" s="625">
        <v>1585</v>
      </c>
      <c r="S8" s="626"/>
      <c r="T8" s="626"/>
      <c r="U8" s="626"/>
      <c r="V8" s="626"/>
      <c r="W8" s="626"/>
      <c r="X8" s="626"/>
      <c r="Y8" s="627"/>
      <c r="Z8" s="628">
        <v>0</v>
      </c>
      <c r="AA8" s="628"/>
      <c r="AB8" s="628"/>
      <c r="AC8" s="628"/>
      <c r="AD8" s="629">
        <v>1585</v>
      </c>
      <c r="AE8" s="629"/>
      <c r="AF8" s="629"/>
      <c r="AG8" s="629"/>
      <c r="AH8" s="629"/>
      <c r="AI8" s="629"/>
      <c r="AJ8" s="629"/>
      <c r="AK8" s="629"/>
      <c r="AL8" s="630">
        <v>0</v>
      </c>
      <c r="AM8" s="631"/>
      <c r="AN8" s="631"/>
      <c r="AO8" s="632"/>
      <c r="AP8" s="622" t="s">
        <v>224</v>
      </c>
      <c r="AQ8" s="623"/>
      <c r="AR8" s="623"/>
      <c r="AS8" s="623"/>
      <c r="AT8" s="623"/>
      <c r="AU8" s="623"/>
      <c r="AV8" s="623"/>
      <c r="AW8" s="623"/>
      <c r="AX8" s="623"/>
      <c r="AY8" s="623"/>
      <c r="AZ8" s="623"/>
      <c r="BA8" s="623"/>
      <c r="BB8" s="623"/>
      <c r="BC8" s="623"/>
      <c r="BD8" s="623"/>
      <c r="BE8" s="623"/>
      <c r="BF8" s="624"/>
      <c r="BG8" s="625">
        <v>15356</v>
      </c>
      <c r="BH8" s="626"/>
      <c r="BI8" s="626"/>
      <c r="BJ8" s="626"/>
      <c r="BK8" s="626"/>
      <c r="BL8" s="626"/>
      <c r="BM8" s="626"/>
      <c r="BN8" s="627"/>
      <c r="BO8" s="628">
        <v>1.8</v>
      </c>
      <c r="BP8" s="628"/>
      <c r="BQ8" s="628"/>
      <c r="BR8" s="628"/>
      <c r="BS8" s="634" t="s">
        <v>114</v>
      </c>
      <c r="BT8" s="626"/>
      <c r="BU8" s="626"/>
      <c r="BV8" s="626"/>
      <c r="BW8" s="626"/>
      <c r="BX8" s="626"/>
      <c r="BY8" s="626"/>
      <c r="BZ8" s="626"/>
      <c r="CA8" s="626"/>
      <c r="CB8" s="635"/>
      <c r="CD8" s="639" t="s">
        <v>225</v>
      </c>
      <c r="CE8" s="640"/>
      <c r="CF8" s="640"/>
      <c r="CG8" s="640"/>
      <c r="CH8" s="640"/>
      <c r="CI8" s="640"/>
      <c r="CJ8" s="640"/>
      <c r="CK8" s="640"/>
      <c r="CL8" s="640"/>
      <c r="CM8" s="640"/>
      <c r="CN8" s="640"/>
      <c r="CO8" s="640"/>
      <c r="CP8" s="640"/>
      <c r="CQ8" s="641"/>
      <c r="CR8" s="625">
        <v>2346983</v>
      </c>
      <c r="CS8" s="626"/>
      <c r="CT8" s="626"/>
      <c r="CU8" s="626"/>
      <c r="CV8" s="626"/>
      <c r="CW8" s="626"/>
      <c r="CX8" s="626"/>
      <c r="CY8" s="627"/>
      <c r="CZ8" s="628">
        <v>22.7</v>
      </c>
      <c r="DA8" s="628"/>
      <c r="DB8" s="628"/>
      <c r="DC8" s="628"/>
      <c r="DD8" s="634">
        <v>1091</v>
      </c>
      <c r="DE8" s="626"/>
      <c r="DF8" s="626"/>
      <c r="DG8" s="626"/>
      <c r="DH8" s="626"/>
      <c r="DI8" s="626"/>
      <c r="DJ8" s="626"/>
      <c r="DK8" s="626"/>
      <c r="DL8" s="626"/>
      <c r="DM8" s="626"/>
      <c r="DN8" s="626"/>
      <c r="DO8" s="626"/>
      <c r="DP8" s="627"/>
      <c r="DQ8" s="634">
        <v>939941</v>
      </c>
      <c r="DR8" s="626"/>
      <c r="DS8" s="626"/>
      <c r="DT8" s="626"/>
      <c r="DU8" s="626"/>
      <c r="DV8" s="626"/>
      <c r="DW8" s="626"/>
      <c r="DX8" s="626"/>
      <c r="DY8" s="626"/>
      <c r="DZ8" s="626"/>
      <c r="EA8" s="626"/>
      <c r="EB8" s="626"/>
      <c r="EC8" s="635"/>
    </row>
    <row r="9" spans="2:143" ht="11.25" customHeight="1" x14ac:dyDescent="0.15">
      <c r="B9" s="622" t="s">
        <v>226</v>
      </c>
      <c r="C9" s="623"/>
      <c r="D9" s="623"/>
      <c r="E9" s="623"/>
      <c r="F9" s="623"/>
      <c r="G9" s="623"/>
      <c r="H9" s="623"/>
      <c r="I9" s="623"/>
      <c r="J9" s="623"/>
      <c r="K9" s="623"/>
      <c r="L9" s="623"/>
      <c r="M9" s="623"/>
      <c r="N9" s="623"/>
      <c r="O9" s="623"/>
      <c r="P9" s="623"/>
      <c r="Q9" s="624"/>
      <c r="R9" s="625">
        <v>1155</v>
      </c>
      <c r="S9" s="626"/>
      <c r="T9" s="626"/>
      <c r="U9" s="626"/>
      <c r="V9" s="626"/>
      <c r="W9" s="626"/>
      <c r="X9" s="626"/>
      <c r="Y9" s="627"/>
      <c r="Z9" s="628">
        <v>0</v>
      </c>
      <c r="AA9" s="628"/>
      <c r="AB9" s="628"/>
      <c r="AC9" s="628"/>
      <c r="AD9" s="629">
        <v>1155</v>
      </c>
      <c r="AE9" s="629"/>
      <c r="AF9" s="629"/>
      <c r="AG9" s="629"/>
      <c r="AH9" s="629"/>
      <c r="AI9" s="629"/>
      <c r="AJ9" s="629"/>
      <c r="AK9" s="629"/>
      <c r="AL9" s="630">
        <v>0</v>
      </c>
      <c r="AM9" s="631"/>
      <c r="AN9" s="631"/>
      <c r="AO9" s="632"/>
      <c r="AP9" s="622" t="s">
        <v>227</v>
      </c>
      <c r="AQ9" s="623"/>
      <c r="AR9" s="623"/>
      <c r="AS9" s="623"/>
      <c r="AT9" s="623"/>
      <c r="AU9" s="623"/>
      <c r="AV9" s="623"/>
      <c r="AW9" s="623"/>
      <c r="AX9" s="623"/>
      <c r="AY9" s="623"/>
      <c r="AZ9" s="623"/>
      <c r="BA9" s="623"/>
      <c r="BB9" s="623"/>
      <c r="BC9" s="623"/>
      <c r="BD9" s="623"/>
      <c r="BE9" s="623"/>
      <c r="BF9" s="624"/>
      <c r="BG9" s="625">
        <v>223460</v>
      </c>
      <c r="BH9" s="626"/>
      <c r="BI9" s="626"/>
      <c r="BJ9" s="626"/>
      <c r="BK9" s="626"/>
      <c r="BL9" s="626"/>
      <c r="BM9" s="626"/>
      <c r="BN9" s="627"/>
      <c r="BO9" s="628">
        <v>26.3</v>
      </c>
      <c r="BP9" s="628"/>
      <c r="BQ9" s="628"/>
      <c r="BR9" s="628"/>
      <c r="BS9" s="634" t="s">
        <v>114</v>
      </c>
      <c r="BT9" s="626"/>
      <c r="BU9" s="626"/>
      <c r="BV9" s="626"/>
      <c r="BW9" s="626"/>
      <c r="BX9" s="626"/>
      <c r="BY9" s="626"/>
      <c r="BZ9" s="626"/>
      <c r="CA9" s="626"/>
      <c r="CB9" s="635"/>
      <c r="CD9" s="639" t="s">
        <v>228</v>
      </c>
      <c r="CE9" s="640"/>
      <c r="CF9" s="640"/>
      <c r="CG9" s="640"/>
      <c r="CH9" s="640"/>
      <c r="CI9" s="640"/>
      <c r="CJ9" s="640"/>
      <c r="CK9" s="640"/>
      <c r="CL9" s="640"/>
      <c r="CM9" s="640"/>
      <c r="CN9" s="640"/>
      <c r="CO9" s="640"/>
      <c r="CP9" s="640"/>
      <c r="CQ9" s="641"/>
      <c r="CR9" s="625">
        <v>3438857</v>
      </c>
      <c r="CS9" s="626"/>
      <c r="CT9" s="626"/>
      <c r="CU9" s="626"/>
      <c r="CV9" s="626"/>
      <c r="CW9" s="626"/>
      <c r="CX9" s="626"/>
      <c r="CY9" s="627"/>
      <c r="CZ9" s="628">
        <v>33.299999999999997</v>
      </c>
      <c r="DA9" s="628"/>
      <c r="DB9" s="628"/>
      <c r="DC9" s="628"/>
      <c r="DD9" s="634">
        <v>114287</v>
      </c>
      <c r="DE9" s="626"/>
      <c r="DF9" s="626"/>
      <c r="DG9" s="626"/>
      <c r="DH9" s="626"/>
      <c r="DI9" s="626"/>
      <c r="DJ9" s="626"/>
      <c r="DK9" s="626"/>
      <c r="DL9" s="626"/>
      <c r="DM9" s="626"/>
      <c r="DN9" s="626"/>
      <c r="DO9" s="626"/>
      <c r="DP9" s="627"/>
      <c r="DQ9" s="634">
        <v>375357</v>
      </c>
      <c r="DR9" s="626"/>
      <c r="DS9" s="626"/>
      <c r="DT9" s="626"/>
      <c r="DU9" s="626"/>
      <c r="DV9" s="626"/>
      <c r="DW9" s="626"/>
      <c r="DX9" s="626"/>
      <c r="DY9" s="626"/>
      <c r="DZ9" s="626"/>
      <c r="EA9" s="626"/>
      <c r="EB9" s="626"/>
      <c r="EC9" s="635"/>
    </row>
    <row r="10" spans="2:143" ht="11.25" customHeight="1" x14ac:dyDescent="0.15">
      <c r="B10" s="622" t="s">
        <v>229</v>
      </c>
      <c r="C10" s="623"/>
      <c r="D10" s="623"/>
      <c r="E10" s="623"/>
      <c r="F10" s="623"/>
      <c r="G10" s="623"/>
      <c r="H10" s="623"/>
      <c r="I10" s="623"/>
      <c r="J10" s="623"/>
      <c r="K10" s="623"/>
      <c r="L10" s="623"/>
      <c r="M10" s="623"/>
      <c r="N10" s="623"/>
      <c r="O10" s="623"/>
      <c r="P10" s="623"/>
      <c r="Q10" s="624"/>
      <c r="R10" s="625">
        <v>185989</v>
      </c>
      <c r="S10" s="626"/>
      <c r="T10" s="626"/>
      <c r="U10" s="626"/>
      <c r="V10" s="626"/>
      <c r="W10" s="626"/>
      <c r="X10" s="626"/>
      <c r="Y10" s="627"/>
      <c r="Z10" s="628">
        <v>1.6</v>
      </c>
      <c r="AA10" s="628"/>
      <c r="AB10" s="628"/>
      <c r="AC10" s="628"/>
      <c r="AD10" s="629">
        <v>185989</v>
      </c>
      <c r="AE10" s="629"/>
      <c r="AF10" s="629"/>
      <c r="AG10" s="629"/>
      <c r="AH10" s="629"/>
      <c r="AI10" s="629"/>
      <c r="AJ10" s="629"/>
      <c r="AK10" s="629"/>
      <c r="AL10" s="630">
        <v>5.7</v>
      </c>
      <c r="AM10" s="631"/>
      <c r="AN10" s="631"/>
      <c r="AO10" s="632"/>
      <c r="AP10" s="622" t="s">
        <v>230</v>
      </c>
      <c r="AQ10" s="623"/>
      <c r="AR10" s="623"/>
      <c r="AS10" s="623"/>
      <c r="AT10" s="623"/>
      <c r="AU10" s="623"/>
      <c r="AV10" s="623"/>
      <c r="AW10" s="623"/>
      <c r="AX10" s="623"/>
      <c r="AY10" s="623"/>
      <c r="AZ10" s="623"/>
      <c r="BA10" s="623"/>
      <c r="BB10" s="623"/>
      <c r="BC10" s="623"/>
      <c r="BD10" s="623"/>
      <c r="BE10" s="623"/>
      <c r="BF10" s="624"/>
      <c r="BG10" s="625">
        <v>22247</v>
      </c>
      <c r="BH10" s="626"/>
      <c r="BI10" s="626"/>
      <c r="BJ10" s="626"/>
      <c r="BK10" s="626"/>
      <c r="BL10" s="626"/>
      <c r="BM10" s="626"/>
      <c r="BN10" s="627"/>
      <c r="BO10" s="628">
        <v>2.6</v>
      </c>
      <c r="BP10" s="628"/>
      <c r="BQ10" s="628"/>
      <c r="BR10" s="628"/>
      <c r="BS10" s="634" t="s">
        <v>114</v>
      </c>
      <c r="BT10" s="626"/>
      <c r="BU10" s="626"/>
      <c r="BV10" s="626"/>
      <c r="BW10" s="626"/>
      <c r="BX10" s="626"/>
      <c r="BY10" s="626"/>
      <c r="BZ10" s="626"/>
      <c r="CA10" s="626"/>
      <c r="CB10" s="635"/>
      <c r="CD10" s="639" t="s">
        <v>231</v>
      </c>
      <c r="CE10" s="640"/>
      <c r="CF10" s="640"/>
      <c r="CG10" s="640"/>
      <c r="CH10" s="640"/>
      <c r="CI10" s="640"/>
      <c r="CJ10" s="640"/>
      <c r="CK10" s="640"/>
      <c r="CL10" s="640"/>
      <c r="CM10" s="640"/>
      <c r="CN10" s="640"/>
      <c r="CO10" s="640"/>
      <c r="CP10" s="640"/>
      <c r="CQ10" s="641"/>
      <c r="CR10" s="625" t="s">
        <v>114</v>
      </c>
      <c r="CS10" s="626"/>
      <c r="CT10" s="626"/>
      <c r="CU10" s="626"/>
      <c r="CV10" s="626"/>
      <c r="CW10" s="626"/>
      <c r="CX10" s="626"/>
      <c r="CY10" s="627"/>
      <c r="CZ10" s="628" t="s">
        <v>114</v>
      </c>
      <c r="DA10" s="628"/>
      <c r="DB10" s="628"/>
      <c r="DC10" s="628"/>
      <c r="DD10" s="634" t="s">
        <v>114</v>
      </c>
      <c r="DE10" s="626"/>
      <c r="DF10" s="626"/>
      <c r="DG10" s="626"/>
      <c r="DH10" s="626"/>
      <c r="DI10" s="626"/>
      <c r="DJ10" s="626"/>
      <c r="DK10" s="626"/>
      <c r="DL10" s="626"/>
      <c r="DM10" s="626"/>
      <c r="DN10" s="626"/>
      <c r="DO10" s="626"/>
      <c r="DP10" s="627"/>
      <c r="DQ10" s="634" t="s">
        <v>114</v>
      </c>
      <c r="DR10" s="626"/>
      <c r="DS10" s="626"/>
      <c r="DT10" s="626"/>
      <c r="DU10" s="626"/>
      <c r="DV10" s="626"/>
      <c r="DW10" s="626"/>
      <c r="DX10" s="626"/>
      <c r="DY10" s="626"/>
      <c r="DZ10" s="626"/>
      <c r="EA10" s="626"/>
      <c r="EB10" s="626"/>
      <c r="EC10" s="635"/>
    </row>
    <row r="11" spans="2:143" ht="11.25" customHeight="1" x14ac:dyDescent="0.15">
      <c r="B11" s="622" t="s">
        <v>232</v>
      </c>
      <c r="C11" s="623"/>
      <c r="D11" s="623"/>
      <c r="E11" s="623"/>
      <c r="F11" s="623"/>
      <c r="G11" s="623"/>
      <c r="H11" s="623"/>
      <c r="I11" s="623"/>
      <c r="J11" s="623"/>
      <c r="K11" s="623"/>
      <c r="L11" s="623"/>
      <c r="M11" s="623"/>
      <c r="N11" s="623"/>
      <c r="O11" s="623"/>
      <c r="P11" s="623"/>
      <c r="Q11" s="624"/>
      <c r="R11" s="625">
        <v>9132</v>
      </c>
      <c r="S11" s="626"/>
      <c r="T11" s="626"/>
      <c r="U11" s="626"/>
      <c r="V11" s="626"/>
      <c r="W11" s="626"/>
      <c r="X11" s="626"/>
      <c r="Y11" s="627"/>
      <c r="Z11" s="628">
        <v>0.1</v>
      </c>
      <c r="AA11" s="628"/>
      <c r="AB11" s="628"/>
      <c r="AC11" s="628"/>
      <c r="AD11" s="629">
        <v>9132</v>
      </c>
      <c r="AE11" s="629"/>
      <c r="AF11" s="629"/>
      <c r="AG11" s="629"/>
      <c r="AH11" s="629"/>
      <c r="AI11" s="629"/>
      <c r="AJ11" s="629"/>
      <c r="AK11" s="629"/>
      <c r="AL11" s="630">
        <v>0.3</v>
      </c>
      <c r="AM11" s="631"/>
      <c r="AN11" s="631"/>
      <c r="AO11" s="632"/>
      <c r="AP11" s="622" t="s">
        <v>233</v>
      </c>
      <c r="AQ11" s="623"/>
      <c r="AR11" s="623"/>
      <c r="AS11" s="623"/>
      <c r="AT11" s="623"/>
      <c r="AU11" s="623"/>
      <c r="AV11" s="623"/>
      <c r="AW11" s="623"/>
      <c r="AX11" s="623"/>
      <c r="AY11" s="623"/>
      <c r="AZ11" s="623"/>
      <c r="BA11" s="623"/>
      <c r="BB11" s="623"/>
      <c r="BC11" s="623"/>
      <c r="BD11" s="623"/>
      <c r="BE11" s="623"/>
      <c r="BF11" s="624"/>
      <c r="BG11" s="625">
        <v>28911</v>
      </c>
      <c r="BH11" s="626"/>
      <c r="BI11" s="626"/>
      <c r="BJ11" s="626"/>
      <c r="BK11" s="626"/>
      <c r="BL11" s="626"/>
      <c r="BM11" s="626"/>
      <c r="BN11" s="627"/>
      <c r="BO11" s="628">
        <v>3.4</v>
      </c>
      <c r="BP11" s="628"/>
      <c r="BQ11" s="628"/>
      <c r="BR11" s="628"/>
      <c r="BS11" s="634" t="s">
        <v>114</v>
      </c>
      <c r="BT11" s="626"/>
      <c r="BU11" s="626"/>
      <c r="BV11" s="626"/>
      <c r="BW11" s="626"/>
      <c r="BX11" s="626"/>
      <c r="BY11" s="626"/>
      <c r="BZ11" s="626"/>
      <c r="CA11" s="626"/>
      <c r="CB11" s="635"/>
      <c r="CD11" s="639" t="s">
        <v>234</v>
      </c>
      <c r="CE11" s="640"/>
      <c r="CF11" s="640"/>
      <c r="CG11" s="640"/>
      <c r="CH11" s="640"/>
      <c r="CI11" s="640"/>
      <c r="CJ11" s="640"/>
      <c r="CK11" s="640"/>
      <c r="CL11" s="640"/>
      <c r="CM11" s="640"/>
      <c r="CN11" s="640"/>
      <c r="CO11" s="640"/>
      <c r="CP11" s="640"/>
      <c r="CQ11" s="641"/>
      <c r="CR11" s="625">
        <v>497468</v>
      </c>
      <c r="CS11" s="626"/>
      <c r="CT11" s="626"/>
      <c r="CU11" s="626"/>
      <c r="CV11" s="626"/>
      <c r="CW11" s="626"/>
      <c r="CX11" s="626"/>
      <c r="CY11" s="627"/>
      <c r="CZ11" s="628">
        <v>4.8</v>
      </c>
      <c r="DA11" s="628"/>
      <c r="DB11" s="628"/>
      <c r="DC11" s="628"/>
      <c r="DD11" s="634">
        <v>172162</v>
      </c>
      <c r="DE11" s="626"/>
      <c r="DF11" s="626"/>
      <c r="DG11" s="626"/>
      <c r="DH11" s="626"/>
      <c r="DI11" s="626"/>
      <c r="DJ11" s="626"/>
      <c r="DK11" s="626"/>
      <c r="DL11" s="626"/>
      <c r="DM11" s="626"/>
      <c r="DN11" s="626"/>
      <c r="DO11" s="626"/>
      <c r="DP11" s="627"/>
      <c r="DQ11" s="634">
        <v>189773</v>
      </c>
      <c r="DR11" s="626"/>
      <c r="DS11" s="626"/>
      <c r="DT11" s="626"/>
      <c r="DU11" s="626"/>
      <c r="DV11" s="626"/>
      <c r="DW11" s="626"/>
      <c r="DX11" s="626"/>
      <c r="DY11" s="626"/>
      <c r="DZ11" s="626"/>
      <c r="EA11" s="626"/>
      <c r="EB11" s="626"/>
      <c r="EC11" s="635"/>
    </row>
    <row r="12" spans="2:143" ht="11.25" customHeight="1" x14ac:dyDescent="0.15">
      <c r="B12" s="622" t="s">
        <v>235</v>
      </c>
      <c r="C12" s="623"/>
      <c r="D12" s="623"/>
      <c r="E12" s="623"/>
      <c r="F12" s="623"/>
      <c r="G12" s="623"/>
      <c r="H12" s="623"/>
      <c r="I12" s="623"/>
      <c r="J12" s="623"/>
      <c r="K12" s="623"/>
      <c r="L12" s="623"/>
      <c r="M12" s="623"/>
      <c r="N12" s="623"/>
      <c r="O12" s="623"/>
      <c r="P12" s="623"/>
      <c r="Q12" s="624"/>
      <c r="R12" s="625" t="s">
        <v>114</v>
      </c>
      <c r="S12" s="626"/>
      <c r="T12" s="626"/>
      <c r="U12" s="626"/>
      <c r="V12" s="626"/>
      <c r="W12" s="626"/>
      <c r="X12" s="626"/>
      <c r="Y12" s="627"/>
      <c r="Z12" s="628" t="s">
        <v>114</v>
      </c>
      <c r="AA12" s="628"/>
      <c r="AB12" s="628"/>
      <c r="AC12" s="628"/>
      <c r="AD12" s="629" t="s">
        <v>114</v>
      </c>
      <c r="AE12" s="629"/>
      <c r="AF12" s="629"/>
      <c r="AG12" s="629"/>
      <c r="AH12" s="629"/>
      <c r="AI12" s="629"/>
      <c r="AJ12" s="629"/>
      <c r="AK12" s="629"/>
      <c r="AL12" s="630" t="s">
        <v>114</v>
      </c>
      <c r="AM12" s="631"/>
      <c r="AN12" s="631"/>
      <c r="AO12" s="632"/>
      <c r="AP12" s="622" t="s">
        <v>236</v>
      </c>
      <c r="AQ12" s="623"/>
      <c r="AR12" s="623"/>
      <c r="AS12" s="623"/>
      <c r="AT12" s="623"/>
      <c r="AU12" s="623"/>
      <c r="AV12" s="623"/>
      <c r="AW12" s="623"/>
      <c r="AX12" s="623"/>
      <c r="AY12" s="623"/>
      <c r="AZ12" s="623"/>
      <c r="BA12" s="623"/>
      <c r="BB12" s="623"/>
      <c r="BC12" s="623"/>
      <c r="BD12" s="623"/>
      <c r="BE12" s="623"/>
      <c r="BF12" s="624"/>
      <c r="BG12" s="625">
        <v>430930</v>
      </c>
      <c r="BH12" s="626"/>
      <c r="BI12" s="626"/>
      <c r="BJ12" s="626"/>
      <c r="BK12" s="626"/>
      <c r="BL12" s="626"/>
      <c r="BM12" s="626"/>
      <c r="BN12" s="627"/>
      <c r="BO12" s="628">
        <v>50.7</v>
      </c>
      <c r="BP12" s="628"/>
      <c r="BQ12" s="628"/>
      <c r="BR12" s="628"/>
      <c r="BS12" s="634" t="s">
        <v>114</v>
      </c>
      <c r="BT12" s="626"/>
      <c r="BU12" s="626"/>
      <c r="BV12" s="626"/>
      <c r="BW12" s="626"/>
      <c r="BX12" s="626"/>
      <c r="BY12" s="626"/>
      <c r="BZ12" s="626"/>
      <c r="CA12" s="626"/>
      <c r="CB12" s="635"/>
      <c r="CD12" s="639" t="s">
        <v>237</v>
      </c>
      <c r="CE12" s="640"/>
      <c r="CF12" s="640"/>
      <c r="CG12" s="640"/>
      <c r="CH12" s="640"/>
      <c r="CI12" s="640"/>
      <c r="CJ12" s="640"/>
      <c r="CK12" s="640"/>
      <c r="CL12" s="640"/>
      <c r="CM12" s="640"/>
      <c r="CN12" s="640"/>
      <c r="CO12" s="640"/>
      <c r="CP12" s="640"/>
      <c r="CQ12" s="641"/>
      <c r="CR12" s="625">
        <v>38052</v>
      </c>
      <c r="CS12" s="626"/>
      <c r="CT12" s="626"/>
      <c r="CU12" s="626"/>
      <c r="CV12" s="626"/>
      <c r="CW12" s="626"/>
      <c r="CX12" s="626"/>
      <c r="CY12" s="627"/>
      <c r="CZ12" s="628">
        <v>0.4</v>
      </c>
      <c r="DA12" s="628"/>
      <c r="DB12" s="628"/>
      <c r="DC12" s="628"/>
      <c r="DD12" s="634">
        <v>324</v>
      </c>
      <c r="DE12" s="626"/>
      <c r="DF12" s="626"/>
      <c r="DG12" s="626"/>
      <c r="DH12" s="626"/>
      <c r="DI12" s="626"/>
      <c r="DJ12" s="626"/>
      <c r="DK12" s="626"/>
      <c r="DL12" s="626"/>
      <c r="DM12" s="626"/>
      <c r="DN12" s="626"/>
      <c r="DO12" s="626"/>
      <c r="DP12" s="627"/>
      <c r="DQ12" s="634">
        <v>37191</v>
      </c>
      <c r="DR12" s="626"/>
      <c r="DS12" s="626"/>
      <c r="DT12" s="626"/>
      <c r="DU12" s="626"/>
      <c r="DV12" s="626"/>
      <c r="DW12" s="626"/>
      <c r="DX12" s="626"/>
      <c r="DY12" s="626"/>
      <c r="DZ12" s="626"/>
      <c r="EA12" s="626"/>
      <c r="EB12" s="626"/>
      <c r="EC12" s="635"/>
    </row>
    <row r="13" spans="2:143" ht="11.25" customHeight="1" x14ac:dyDescent="0.15">
      <c r="B13" s="622" t="s">
        <v>238</v>
      </c>
      <c r="C13" s="623"/>
      <c r="D13" s="623"/>
      <c r="E13" s="623"/>
      <c r="F13" s="623"/>
      <c r="G13" s="623"/>
      <c r="H13" s="623"/>
      <c r="I13" s="623"/>
      <c r="J13" s="623"/>
      <c r="K13" s="623"/>
      <c r="L13" s="623"/>
      <c r="M13" s="623"/>
      <c r="N13" s="623"/>
      <c r="O13" s="623"/>
      <c r="P13" s="623"/>
      <c r="Q13" s="624"/>
      <c r="R13" s="625">
        <v>10001</v>
      </c>
      <c r="S13" s="626"/>
      <c r="T13" s="626"/>
      <c r="U13" s="626"/>
      <c r="V13" s="626"/>
      <c r="W13" s="626"/>
      <c r="X13" s="626"/>
      <c r="Y13" s="627"/>
      <c r="Z13" s="628">
        <v>0.1</v>
      </c>
      <c r="AA13" s="628"/>
      <c r="AB13" s="628"/>
      <c r="AC13" s="628"/>
      <c r="AD13" s="629">
        <v>10001</v>
      </c>
      <c r="AE13" s="629"/>
      <c r="AF13" s="629"/>
      <c r="AG13" s="629"/>
      <c r="AH13" s="629"/>
      <c r="AI13" s="629"/>
      <c r="AJ13" s="629"/>
      <c r="AK13" s="629"/>
      <c r="AL13" s="630">
        <v>0.3</v>
      </c>
      <c r="AM13" s="631"/>
      <c r="AN13" s="631"/>
      <c r="AO13" s="632"/>
      <c r="AP13" s="622" t="s">
        <v>239</v>
      </c>
      <c r="AQ13" s="623"/>
      <c r="AR13" s="623"/>
      <c r="AS13" s="623"/>
      <c r="AT13" s="623"/>
      <c r="AU13" s="623"/>
      <c r="AV13" s="623"/>
      <c r="AW13" s="623"/>
      <c r="AX13" s="623"/>
      <c r="AY13" s="623"/>
      <c r="AZ13" s="623"/>
      <c r="BA13" s="623"/>
      <c r="BB13" s="623"/>
      <c r="BC13" s="623"/>
      <c r="BD13" s="623"/>
      <c r="BE13" s="623"/>
      <c r="BF13" s="624"/>
      <c r="BG13" s="625">
        <v>430882</v>
      </c>
      <c r="BH13" s="626"/>
      <c r="BI13" s="626"/>
      <c r="BJ13" s="626"/>
      <c r="BK13" s="626"/>
      <c r="BL13" s="626"/>
      <c r="BM13" s="626"/>
      <c r="BN13" s="627"/>
      <c r="BO13" s="628">
        <v>50.7</v>
      </c>
      <c r="BP13" s="628"/>
      <c r="BQ13" s="628"/>
      <c r="BR13" s="628"/>
      <c r="BS13" s="634" t="s">
        <v>114</v>
      </c>
      <c r="BT13" s="626"/>
      <c r="BU13" s="626"/>
      <c r="BV13" s="626"/>
      <c r="BW13" s="626"/>
      <c r="BX13" s="626"/>
      <c r="BY13" s="626"/>
      <c r="BZ13" s="626"/>
      <c r="CA13" s="626"/>
      <c r="CB13" s="635"/>
      <c r="CD13" s="639" t="s">
        <v>240</v>
      </c>
      <c r="CE13" s="640"/>
      <c r="CF13" s="640"/>
      <c r="CG13" s="640"/>
      <c r="CH13" s="640"/>
      <c r="CI13" s="640"/>
      <c r="CJ13" s="640"/>
      <c r="CK13" s="640"/>
      <c r="CL13" s="640"/>
      <c r="CM13" s="640"/>
      <c r="CN13" s="640"/>
      <c r="CO13" s="640"/>
      <c r="CP13" s="640"/>
      <c r="CQ13" s="641"/>
      <c r="CR13" s="625">
        <v>493485</v>
      </c>
      <c r="CS13" s="626"/>
      <c r="CT13" s="626"/>
      <c r="CU13" s="626"/>
      <c r="CV13" s="626"/>
      <c r="CW13" s="626"/>
      <c r="CX13" s="626"/>
      <c r="CY13" s="627"/>
      <c r="CZ13" s="628">
        <v>4.8</v>
      </c>
      <c r="DA13" s="628"/>
      <c r="DB13" s="628"/>
      <c r="DC13" s="628"/>
      <c r="DD13" s="634">
        <v>421113</v>
      </c>
      <c r="DE13" s="626"/>
      <c r="DF13" s="626"/>
      <c r="DG13" s="626"/>
      <c r="DH13" s="626"/>
      <c r="DI13" s="626"/>
      <c r="DJ13" s="626"/>
      <c r="DK13" s="626"/>
      <c r="DL13" s="626"/>
      <c r="DM13" s="626"/>
      <c r="DN13" s="626"/>
      <c r="DO13" s="626"/>
      <c r="DP13" s="627"/>
      <c r="DQ13" s="634">
        <v>127491</v>
      </c>
      <c r="DR13" s="626"/>
      <c r="DS13" s="626"/>
      <c r="DT13" s="626"/>
      <c r="DU13" s="626"/>
      <c r="DV13" s="626"/>
      <c r="DW13" s="626"/>
      <c r="DX13" s="626"/>
      <c r="DY13" s="626"/>
      <c r="DZ13" s="626"/>
      <c r="EA13" s="626"/>
      <c r="EB13" s="626"/>
      <c r="EC13" s="635"/>
    </row>
    <row r="14" spans="2:143" ht="11.25" customHeight="1" x14ac:dyDescent="0.15">
      <c r="B14" s="622" t="s">
        <v>241</v>
      </c>
      <c r="C14" s="623"/>
      <c r="D14" s="623"/>
      <c r="E14" s="623"/>
      <c r="F14" s="623"/>
      <c r="G14" s="623"/>
      <c r="H14" s="623"/>
      <c r="I14" s="623"/>
      <c r="J14" s="623"/>
      <c r="K14" s="623"/>
      <c r="L14" s="623"/>
      <c r="M14" s="623"/>
      <c r="N14" s="623"/>
      <c r="O14" s="623"/>
      <c r="P14" s="623"/>
      <c r="Q14" s="624"/>
      <c r="R14" s="625" t="s">
        <v>114</v>
      </c>
      <c r="S14" s="626"/>
      <c r="T14" s="626"/>
      <c r="U14" s="626"/>
      <c r="V14" s="626"/>
      <c r="W14" s="626"/>
      <c r="X14" s="626"/>
      <c r="Y14" s="627"/>
      <c r="Z14" s="628" t="s">
        <v>114</v>
      </c>
      <c r="AA14" s="628"/>
      <c r="AB14" s="628"/>
      <c r="AC14" s="628"/>
      <c r="AD14" s="629" t="s">
        <v>114</v>
      </c>
      <c r="AE14" s="629"/>
      <c r="AF14" s="629"/>
      <c r="AG14" s="629"/>
      <c r="AH14" s="629"/>
      <c r="AI14" s="629"/>
      <c r="AJ14" s="629"/>
      <c r="AK14" s="629"/>
      <c r="AL14" s="630" t="s">
        <v>114</v>
      </c>
      <c r="AM14" s="631"/>
      <c r="AN14" s="631"/>
      <c r="AO14" s="632"/>
      <c r="AP14" s="622" t="s">
        <v>242</v>
      </c>
      <c r="AQ14" s="623"/>
      <c r="AR14" s="623"/>
      <c r="AS14" s="623"/>
      <c r="AT14" s="623"/>
      <c r="AU14" s="623"/>
      <c r="AV14" s="623"/>
      <c r="AW14" s="623"/>
      <c r="AX14" s="623"/>
      <c r="AY14" s="623"/>
      <c r="AZ14" s="623"/>
      <c r="BA14" s="623"/>
      <c r="BB14" s="623"/>
      <c r="BC14" s="623"/>
      <c r="BD14" s="623"/>
      <c r="BE14" s="623"/>
      <c r="BF14" s="624"/>
      <c r="BG14" s="625">
        <v>48603</v>
      </c>
      <c r="BH14" s="626"/>
      <c r="BI14" s="626"/>
      <c r="BJ14" s="626"/>
      <c r="BK14" s="626"/>
      <c r="BL14" s="626"/>
      <c r="BM14" s="626"/>
      <c r="BN14" s="627"/>
      <c r="BO14" s="628">
        <v>5.7</v>
      </c>
      <c r="BP14" s="628"/>
      <c r="BQ14" s="628"/>
      <c r="BR14" s="628"/>
      <c r="BS14" s="634" t="s">
        <v>114</v>
      </c>
      <c r="BT14" s="626"/>
      <c r="BU14" s="626"/>
      <c r="BV14" s="626"/>
      <c r="BW14" s="626"/>
      <c r="BX14" s="626"/>
      <c r="BY14" s="626"/>
      <c r="BZ14" s="626"/>
      <c r="CA14" s="626"/>
      <c r="CB14" s="635"/>
      <c r="CD14" s="639" t="s">
        <v>243</v>
      </c>
      <c r="CE14" s="640"/>
      <c r="CF14" s="640"/>
      <c r="CG14" s="640"/>
      <c r="CH14" s="640"/>
      <c r="CI14" s="640"/>
      <c r="CJ14" s="640"/>
      <c r="CK14" s="640"/>
      <c r="CL14" s="640"/>
      <c r="CM14" s="640"/>
      <c r="CN14" s="640"/>
      <c r="CO14" s="640"/>
      <c r="CP14" s="640"/>
      <c r="CQ14" s="641"/>
      <c r="CR14" s="625">
        <v>236891</v>
      </c>
      <c r="CS14" s="626"/>
      <c r="CT14" s="626"/>
      <c r="CU14" s="626"/>
      <c r="CV14" s="626"/>
      <c r="CW14" s="626"/>
      <c r="CX14" s="626"/>
      <c r="CY14" s="627"/>
      <c r="CZ14" s="628">
        <v>2.2999999999999998</v>
      </c>
      <c r="DA14" s="628"/>
      <c r="DB14" s="628"/>
      <c r="DC14" s="628"/>
      <c r="DD14" s="634">
        <v>33820</v>
      </c>
      <c r="DE14" s="626"/>
      <c r="DF14" s="626"/>
      <c r="DG14" s="626"/>
      <c r="DH14" s="626"/>
      <c r="DI14" s="626"/>
      <c r="DJ14" s="626"/>
      <c r="DK14" s="626"/>
      <c r="DL14" s="626"/>
      <c r="DM14" s="626"/>
      <c r="DN14" s="626"/>
      <c r="DO14" s="626"/>
      <c r="DP14" s="627"/>
      <c r="DQ14" s="634">
        <v>204461</v>
      </c>
      <c r="DR14" s="626"/>
      <c r="DS14" s="626"/>
      <c r="DT14" s="626"/>
      <c r="DU14" s="626"/>
      <c r="DV14" s="626"/>
      <c r="DW14" s="626"/>
      <c r="DX14" s="626"/>
      <c r="DY14" s="626"/>
      <c r="DZ14" s="626"/>
      <c r="EA14" s="626"/>
      <c r="EB14" s="626"/>
      <c r="EC14" s="635"/>
    </row>
    <row r="15" spans="2:143" ht="11.25" customHeight="1" x14ac:dyDescent="0.15">
      <c r="B15" s="622" t="s">
        <v>244</v>
      </c>
      <c r="C15" s="623"/>
      <c r="D15" s="623"/>
      <c r="E15" s="623"/>
      <c r="F15" s="623"/>
      <c r="G15" s="623"/>
      <c r="H15" s="623"/>
      <c r="I15" s="623"/>
      <c r="J15" s="623"/>
      <c r="K15" s="623"/>
      <c r="L15" s="623"/>
      <c r="M15" s="623"/>
      <c r="N15" s="623"/>
      <c r="O15" s="623"/>
      <c r="P15" s="623"/>
      <c r="Q15" s="624"/>
      <c r="R15" s="625">
        <v>5778</v>
      </c>
      <c r="S15" s="626"/>
      <c r="T15" s="626"/>
      <c r="U15" s="626"/>
      <c r="V15" s="626"/>
      <c r="W15" s="626"/>
      <c r="X15" s="626"/>
      <c r="Y15" s="627"/>
      <c r="Z15" s="628">
        <v>0.1</v>
      </c>
      <c r="AA15" s="628"/>
      <c r="AB15" s="628"/>
      <c r="AC15" s="628"/>
      <c r="AD15" s="629">
        <v>5778</v>
      </c>
      <c r="AE15" s="629"/>
      <c r="AF15" s="629"/>
      <c r="AG15" s="629"/>
      <c r="AH15" s="629"/>
      <c r="AI15" s="629"/>
      <c r="AJ15" s="629"/>
      <c r="AK15" s="629"/>
      <c r="AL15" s="630">
        <v>0.2</v>
      </c>
      <c r="AM15" s="631"/>
      <c r="AN15" s="631"/>
      <c r="AO15" s="632"/>
      <c r="AP15" s="622" t="s">
        <v>245</v>
      </c>
      <c r="AQ15" s="623"/>
      <c r="AR15" s="623"/>
      <c r="AS15" s="623"/>
      <c r="AT15" s="623"/>
      <c r="AU15" s="623"/>
      <c r="AV15" s="623"/>
      <c r="AW15" s="623"/>
      <c r="AX15" s="623"/>
      <c r="AY15" s="623"/>
      <c r="AZ15" s="623"/>
      <c r="BA15" s="623"/>
      <c r="BB15" s="623"/>
      <c r="BC15" s="623"/>
      <c r="BD15" s="623"/>
      <c r="BE15" s="623"/>
      <c r="BF15" s="624"/>
      <c r="BG15" s="625">
        <v>80545</v>
      </c>
      <c r="BH15" s="626"/>
      <c r="BI15" s="626"/>
      <c r="BJ15" s="626"/>
      <c r="BK15" s="626"/>
      <c r="BL15" s="626"/>
      <c r="BM15" s="626"/>
      <c r="BN15" s="627"/>
      <c r="BO15" s="628">
        <v>9.5</v>
      </c>
      <c r="BP15" s="628"/>
      <c r="BQ15" s="628"/>
      <c r="BR15" s="628"/>
      <c r="BS15" s="634" t="s">
        <v>114</v>
      </c>
      <c r="BT15" s="626"/>
      <c r="BU15" s="626"/>
      <c r="BV15" s="626"/>
      <c r="BW15" s="626"/>
      <c r="BX15" s="626"/>
      <c r="BY15" s="626"/>
      <c r="BZ15" s="626"/>
      <c r="CA15" s="626"/>
      <c r="CB15" s="635"/>
      <c r="CD15" s="639" t="s">
        <v>246</v>
      </c>
      <c r="CE15" s="640"/>
      <c r="CF15" s="640"/>
      <c r="CG15" s="640"/>
      <c r="CH15" s="640"/>
      <c r="CI15" s="640"/>
      <c r="CJ15" s="640"/>
      <c r="CK15" s="640"/>
      <c r="CL15" s="640"/>
      <c r="CM15" s="640"/>
      <c r="CN15" s="640"/>
      <c r="CO15" s="640"/>
      <c r="CP15" s="640"/>
      <c r="CQ15" s="641"/>
      <c r="CR15" s="625">
        <v>480739</v>
      </c>
      <c r="CS15" s="626"/>
      <c r="CT15" s="626"/>
      <c r="CU15" s="626"/>
      <c r="CV15" s="626"/>
      <c r="CW15" s="626"/>
      <c r="CX15" s="626"/>
      <c r="CY15" s="627"/>
      <c r="CZ15" s="628">
        <v>4.7</v>
      </c>
      <c r="DA15" s="628"/>
      <c r="DB15" s="628"/>
      <c r="DC15" s="628"/>
      <c r="DD15" s="634">
        <v>193696</v>
      </c>
      <c r="DE15" s="626"/>
      <c r="DF15" s="626"/>
      <c r="DG15" s="626"/>
      <c r="DH15" s="626"/>
      <c r="DI15" s="626"/>
      <c r="DJ15" s="626"/>
      <c r="DK15" s="626"/>
      <c r="DL15" s="626"/>
      <c r="DM15" s="626"/>
      <c r="DN15" s="626"/>
      <c r="DO15" s="626"/>
      <c r="DP15" s="627"/>
      <c r="DQ15" s="634">
        <v>272950</v>
      </c>
      <c r="DR15" s="626"/>
      <c r="DS15" s="626"/>
      <c r="DT15" s="626"/>
      <c r="DU15" s="626"/>
      <c r="DV15" s="626"/>
      <c r="DW15" s="626"/>
      <c r="DX15" s="626"/>
      <c r="DY15" s="626"/>
      <c r="DZ15" s="626"/>
      <c r="EA15" s="626"/>
      <c r="EB15" s="626"/>
      <c r="EC15" s="635"/>
    </row>
    <row r="16" spans="2:143" ht="11.25" customHeight="1" x14ac:dyDescent="0.15">
      <c r="B16" s="622" t="s">
        <v>247</v>
      </c>
      <c r="C16" s="623"/>
      <c r="D16" s="623"/>
      <c r="E16" s="623"/>
      <c r="F16" s="623"/>
      <c r="G16" s="623"/>
      <c r="H16" s="623"/>
      <c r="I16" s="623"/>
      <c r="J16" s="623"/>
      <c r="K16" s="623"/>
      <c r="L16" s="623"/>
      <c r="M16" s="623"/>
      <c r="N16" s="623"/>
      <c r="O16" s="623"/>
      <c r="P16" s="623"/>
      <c r="Q16" s="624"/>
      <c r="R16" s="625">
        <v>2631163</v>
      </c>
      <c r="S16" s="626"/>
      <c r="T16" s="626"/>
      <c r="U16" s="626"/>
      <c r="V16" s="626"/>
      <c r="W16" s="626"/>
      <c r="X16" s="626"/>
      <c r="Y16" s="627"/>
      <c r="Z16" s="628">
        <v>23.3</v>
      </c>
      <c r="AA16" s="628"/>
      <c r="AB16" s="628"/>
      <c r="AC16" s="628"/>
      <c r="AD16" s="629">
        <v>2142336</v>
      </c>
      <c r="AE16" s="629"/>
      <c r="AF16" s="629"/>
      <c r="AG16" s="629"/>
      <c r="AH16" s="629"/>
      <c r="AI16" s="629"/>
      <c r="AJ16" s="629"/>
      <c r="AK16" s="629"/>
      <c r="AL16" s="630">
        <v>65.400000000000006</v>
      </c>
      <c r="AM16" s="631"/>
      <c r="AN16" s="631"/>
      <c r="AO16" s="632"/>
      <c r="AP16" s="622" t="s">
        <v>248</v>
      </c>
      <c r="AQ16" s="623"/>
      <c r="AR16" s="623"/>
      <c r="AS16" s="623"/>
      <c r="AT16" s="623"/>
      <c r="AU16" s="623"/>
      <c r="AV16" s="623"/>
      <c r="AW16" s="623"/>
      <c r="AX16" s="623"/>
      <c r="AY16" s="623"/>
      <c r="AZ16" s="623"/>
      <c r="BA16" s="623"/>
      <c r="BB16" s="623"/>
      <c r="BC16" s="623"/>
      <c r="BD16" s="623"/>
      <c r="BE16" s="623"/>
      <c r="BF16" s="624"/>
      <c r="BG16" s="625" t="s">
        <v>114</v>
      </c>
      <c r="BH16" s="626"/>
      <c r="BI16" s="626"/>
      <c r="BJ16" s="626"/>
      <c r="BK16" s="626"/>
      <c r="BL16" s="626"/>
      <c r="BM16" s="626"/>
      <c r="BN16" s="627"/>
      <c r="BO16" s="628" t="s">
        <v>114</v>
      </c>
      <c r="BP16" s="628"/>
      <c r="BQ16" s="628"/>
      <c r="BR16" s="628"/>
      <c r="BS16" s="634" t="s">
        <v>114</v>
      </c>
      <c r="BT16" s="626"/>
      <c r="BU16" s="626"/>
      <c r="BV16" s="626"/>
      <c r="BW16" s="626"/>
      <c r="BX16" s="626"/>
      <c r="BY16" s="626"/>
      <c r="BZ16" s="626"/>
      <c r="CA16" s="626"/>
      <c r="CB16" s="635"/>
      <c r="CD16" s="639" t="s">
        <v>249</v>
      </c>
      <c r="CE16" s="640"/>
      <c r="CF16" s="640"/>
      <c r="CG16" s="640"/>
      <c r="CH16" s="640"/>
      <c r="CI16" s="640"/>
      <c r="CJ16" s="640"/>
      <c r="CK16" s="640"/>
      <c r="CL16" s="640"/>
      <c r="CM16" s="640"/>
      <c r="CN16" s="640"/>
      <c r="CO16" s="640"/>
      <c r="CP16" s="640"/>
      <c r="CQ16" s="641"/>
      <c r="CR16" s="625">
        <v>935109</v>
      </c>
      <c r="CS16" s="626"/>
      <c r="CT16" s="626"/>
      <c r="CU16" s="626"/>
      <c r="CV16" s="626"/>
      <c r="CW16" s="626"/>
      <c r="CX16" s="626"/>
      <c r="CY16" s="627"/>
      <c r="CZ16" s="628">
        <v>9.1</v>
      </c>
      <c r="DA16" s="628"/>
      <c r="DB16" s="628"/>
      <c r="DC16" s="628"/>
      <c r="DD16" s="634" t="s">
        <v>114</v>
      </c>
      <c r="DE16" s="626"/>
      <c r="DF16" s="626"/>
      <c r="DG16" s="626"/>
      <c r="DH16" s="626"/>
      <c r="DI16" s="626"/>
      <c r="DJ16" s="626"/>
      <c r="DK16" s="626"/>
      <c r="DL16" s="626"/>
      <c r="DM16" s="626"/>
      <c r="DN16" s="626"/>
      <c r="DO16" s="626"/>
      <c r="DP16" s="627"/>
      <c r="DQ16" s="634">
        <v>386058</v>
      </c>
      <c r="DR16" s="626"/>
      <c r="DS16" s="626"/>
      <c r="DT16" s="626"/>
      <c r="DU16" s="626"/>
      <c r="DV16" s="626"/>
      <c r="DW16" s="626"/>
      <c r="DX16" s="626"/>
      <c r="DY16" s="626"/>
      <c r="DZ16" s="626"/>
      <c r="EA16" s="626"/>
      <c r="EB16" s="626"/>
      <c r="EC16" s="635"/>
    </row>
    <row r="17" spans="2:133" ht="11.25" customHeight="1" x14ac:dyDescent="0.15">
      <c r="B17" s="622" t="s">
        <v>250</v>
      </c>
      <c r="C17" s="623"/>
      <c r="D17" s="623"/>
      <c r="E17" s="623"/>
      <c r="F17" s="623"/>
      <c r="G17" s="623"/>
      <c r="H17" s="623"/>
      <c r="I17" s="623"/>
      <c r="J17" s="623"/>
      <c r="K17" s="623"/>
      <c r="L17" s="623"/>
      <c r="M17" s="623"/>
      <c r="N17" s="623"/>
      <c r="O17" s="623"/>
      <c r="P17" s="623"/>
      <c r="Q17" s="624"/>
      <c r="R17" s="625">
        <v>2142336</v>
      </c>
      <c r="S17" s="626"/>
      <c r="T17" s="626"/>
      <c r="U17" s="626"/>
      <c r="V17" s="626"/>
      <c r="W17" s="626"/>
      <c r="X17" s="626"/>
      <c r="Y17" s="627"/>
      <c r="Z17" s="628">
        <v>19</v>
      </c>
      <c r="AA17" s="628"/>
      <c r="AB17" s="628"/>
      <c r="AC17" s="628"/>
      <c r="AD17" s="629">
        <v>2142336</v>
      </c>
      <c r="AE17" s="629"/>
      <c r="AF17" s="629"/>
      <c r="AG17" s="629"/>
      <c r="AH17" s="629"/>
      <c r="AI17" s="629"/>
      <c r="AJ17" s="629"/>
      <c r="AK17" s="629"/>
      <c r="AL17" s="630">
        <v>65.400000000000006</v>
      </c>
      <c r="AM17" s="631"/>
      <c r="AN17" s="631"/>
      <c r="AO17" s="632"/>
      <c r="AP17" s="622" t="s">
        <v>251</v>
      </c>
      <c r="AQ17" s="623"/>
      <c r="AR17" s="623"/>
      <c r="AS17" s="623"/>
      <c r="AT17" s="623"/>
      <c r="AU17" s="623"/>
      <c r="AV17" s="623"/>
      <c r="AW17" s="623"/>
      <c r="AX17" s="623"/>
      <c r="AY17" s="623"/>
      <c r="AZ17" s="623"/>
      <c r="BA17" s="623"/>
      <c r="BB17" s="623"/>
      <c r="BC17" s="623"/>
      <c r="BD17" s="623"/>
      <c r="BE17" s="623"/>
      <c r="BF17" s="624"/>
      <c r="BG17" s="625" t="s">
        <v>114</v>
      </c>
      <c r="BH17" s="626"/>
      <c r="BI17" s="626"/>
      <c r="BJ17" s="626"/>
      <c r="BK17" s="626"/>
      <c r="BL17" s="626"/>
      <c r="BM17" s="626"/>
      <c r="BN17" s="627"/>
      <c r="BO17" s="628" t="s">
        <v>114</v>
      </c>
      <c r="BP17" s="628"/>
      <c r="BQ17" s="628"/>
      <c r="BR17" s="628"/>
      <c r="BS17" s="634" t="s">
        <v>114</v>
      </c>
      <c r="BT17" s="626"/>
      <c r="BU17" s="626"/>
      <c r="BV17" s="626"/>
      <c r="BW17" s="626"/>
      <c r="BX17" s="626"/>
      <c r="BY17" s="626"/>
      <c r="BZ17" s="626"/>
      <c r="CA17" s="626"/>
      <c r="CB17" s="635"/>
      <c r="CD17" s="639" t="s">
        <v>252</v>
      </c>
      <c r="CE17" s="640"/>
      <c r="CF17" s="640"/>
      <c r="CG17" s="640"/>
      <c r="CH17" s="640"/>
      <c r="CI17" s="640"/>
      <c r="CJ17" s="640"/>
      <c r="CK17" s="640"/>
      <c r="CL17" s="640"/>
      <c r="CM17" s="640"/>
      <c r="CN17" s="640"/>
      <c r="CO17" s="640"/>
      <c r="CP17" s="640"/>
      <c r="CQ17" s="641"/>
      <c r="CR17" s="625">
        <v>836173</v>
      </c>
      <c r="CS17" s="626"/>
      <c r="CT17" s="626"/>
      <c r="CU17" s="626"/>
      <c r="CV17" s="626"/>
      <c r="CW17" s="626"/>
      <c r="CX17" s="626"/>
      <c r="CY17" s="627"/>
      <c r="CZ17" s="628">
        <v>8.1</v>
      </c>
      <c r="DA17" s="628"/>
      <c r="DB17" s="628"/>
      <c r="DC17" s="628"/>
      <c r="DD17" s="634" t="s">
        <v>114</v>
      </c>
      <c r="DE17" s="626"/>
      <c r="DF17" s="626"/>
      <c r="DG17" s="626"/>
      <c r="DH17" s="626"/>
      <c r="DI17" s="626"/>
      <c r="DJ17" s="626"/>
      <c r="DK17" s="626"/>
      <c r="DL17" s="626"/>
      <c r="DM17" s="626"/>
      <c r="DN17" s="626"/>
      <c r="DO17" s="626"/>
      <c r="DP17" s="627"/>
      <c r="DQ17" s="634">
        <v>836173</v>
      </c>
      <c r="DR17" s="626"/>
      <c r="DS17" s="626"/>
      <c r="DT17" s="626"/>
      <c r="DU17" s="626"/>
      <c r="DV17" s="626"/>
      <c r="DW17" s="626"/>
      <c r="DX17" s="626"/>
      <c r="DY17" s="626"/>
      <c r="DZ17" s="626"/>
      <c r="EA17" s="626"/>
      <c r="EB17" s="626"/>
      <c r="EC17" s="635"/>
    </row>
    <row r="18" spans="2:133" ht="11.25" customHeight="1" x14ac:dyDescent="0.15">
      <c r="B18" s="622" t="s">
        <v>253</v>
      </c>
      <c r="C18" s="623"/>
      <c r="D18" s="623"/>
      <c r="E18" s="623"/>
      <c r="F18" s="623"/>
      <c r="G18" s="623"/>
      <c r="H18" s="623"/>
      <c r="I18" s="623"/>
      <c r="J18" s="623"/>
      <c r="K18" s="623"/>
      <c r="L18" s="623"/>
      <c r="M18" s="623"/>
      <c r="N18" s="623"/>
      <c r="O18" s="623"/>
      <c r="P18" s="623"/>
      <c r="Q18" s="624"/>
      <c r="R18" s="625">
        <v>488827</v>
      </c>
      <c r="S18" s="626"/>
      <c r="T18" s="626"/>
      <c r="U18" s="626"/>
      <c r="V18" s="626"/>
      <c r="W18" s="626"/>
      <c r="X18" s="626"/>
      <c r="Y18" s="627"/>
      <c r="Z18" s="628">
        <v>4.3</v>
      </c>
      <c r="AA18" s="628"/>
      <c r="AB18" s="628"/>
      <c r="AC18" s="628"/>
      <c r="AD18" s="629" t="s">
        <v>114</v>
      </c>
      <c r="AE18" s="629"/>
      <c r="AF18" s="629"/>
      <c r="AG18" s="629"/>
      <c r="AH18" s="629"/>
      <c r="AI18" s="629"/>
      <c r="AJ18" s="629"/>
      <c r="AK18" s="629"/>
      <c r="AL18" s="630" t="s">
        <v>114</v>
      </c>
      <c r="AM18" s="631"/>
      <c r="AN18" s="631"/>
      <c r="AO18" s="632"/>
      <c r="AP18" s="622" t="s">
        <v>254</v>
      </c>
      <c r="AQ18" s="623"/>
      <c r="AR18" s="623"/>
      <c r="AS18" s="623"/>
      <c r="AT18" s="623"/>
      <c r="AU18" s="623"/>
      <c r="AV18" s="623"/>
      <c r="AW18" s="623"/>
      <c r="AX18" s="623"/>
      <c r="AY18" s="623"/>
      <c r="AZ18" s="623"/>
      <c r="BA18" s="623"/>
      <c r="BB18" s="623"/>
      <c r="BC18" s="623"/>
      <c r="BD18" s="623"/>
      <c r="BE18" s="623"/>
      <c r="BF18" s="624"/>
      <c r="BG18" s="625" t="s">
        <v>114</v>
      </c>
      <c r="BH18" s="626"/>
      <c r="BI18" s="626"/>
      <c r="BJ18" s="626"/>
      <c r="BK18" s="626"/>
      <c r="BL18" s="626"/>
      <c r="BM18" s="626"/>
      <c r="BN18" s="627"/>
      <c r="BO18" s="628" t="s">
        <v>114</v>
      </c>
      <c r="BP18" s="628"/>
      <c r="BQ18" s="628"/>
      <c r="BR18" s="628"/>
      <c r="BS18" s="634" t="s">
        <v>114</v>
      </c>
      <c r="BT18" s="626"/>
      <c r="BU18" s="626"/>
      <c r="BV18" s="626"/>
      <c r="BW18" s="626"/>
      <c r="BX18" s="626"/>
      <c r="BY18" s="626"/>
      <c r="BZ18" s="626"/>
      <c r="CA18" s="626"/>
      <c r="CB18" s="635"/>
      <c r="CD18" s="639" t="s">
        <v>255</v>
      </c>
      <c r="CE18" s="640"/>
      <c r="CF18" s="640"/>
      <c r="CG18" s="640"/>
      <c r="CH18" s="640"/>
      <c r="CI18" s="640"/>
      <c r="CJ18" s="640"/>
      <c r="CK18" s="640"/>
      <c r="CL18" s="640"/>
      <c r="CM18" s="640"/>
      <c r="CN18" s="640"/>
      <c r="CO18" s="640"/>
      <c r="CP18" s="640"/>
      <c r="CQ18" s="641"/>
      <c r="CR18" s="625" t="s">
        <v>114</v>
      </c>
      <c r="CS18" s="626"/>
      <c r="CT18" s="626"/>
      <c r="CU18" s="626"/>
      <c r="CV18" s="626"/>
      <c r="CW18" s="626"/>
      <c r="CX18" s="626"/>
      <c r="CY18" s="627"/>
      <c r="CZ18" s="628" t="s">
        <v>114</v>
      </c>
      <c r="DA18" s="628"/>
      <c r="DB18" s="628"/>
      <c r="DC18" s="628"/>
      <c r="DD18" s="634" t="s">
        <v>114</v>
      </c>
      <c r="DE18" s="626"/>
      <c r="DF18" s="626"/>
      <c r="DG18" s="626"/>
      <c r="DH18" s="626"/>
      <c r="DI18" s="626"/>
      <c r="DJ18" s="626"/>
      <c r="DK18" s="626"/>
      <c r="DL18" s="626"/>
      <c r="DM18" s="626"/>
      <c r="DN18" s="626"/>
      <c r="DO18" s="626"/>
      <c r="DP18" s="627"/>
      <c r="DQ18" s="634" t="s">
        <v>114</v>
      </c>
      <c r="DR18" s="626"/>
      <c r="DS18" s="626"/>
      <c r="DT18" s="626"/>
      <c r="DU18" s="626"/>
      <c r="DV18" s="626"/>
      <c r="DW18" s="626"/>
      <c r="DX18" s="626"/>
      <c r="DY18" s="626"/>
      <c r="DZ18" s="626"/>
      <c r="EA18" s="626"/>
      <c r="EB18" s="626"/>
      <c r="EC18" s="635"/>
    </row>
    <row r="19" spans="2:133" ht="11.25" customHeight="1" x14ac:dyDescent="0.15">
      <c r="B19" s="622" t="s">
        <v>256</v>
      </c>
      <c r="C19" s="623"/>
      <c r="D19" s="623"/>
      <c r="E19" s="623"/>
      <c r="F19" s="623"/>
      <c r="G19" s="623"/>
      <c r="H19" s="623"/>
      <c r="I19" s="623"/>
      <c r="J19" s="623"/>
      <c r="K19" s="623"/>
      <c r="L19" s="623"/>
      <c r="M19" s="623"/>
      <c r="N19" s="623"/>
      <c r="O19" s="623"/>
      <c r="P19" s="623"/>
      <c r="Q19" s="624"/>
      <c r="R19" s="625" t="s">
        <v>114</v>
      </c>
      <c r="S19" s="626"/>
      <c r="T19" s="626"/>
      <c r="U19" s="626"/>
      <c r="V19" s="626"/>
      <c r="W19" s="626"/>
      <c r="X19" s="626"/>
      <c r="Y19" s="627"/>
      <c r="Z19" s="628" t="s">
        <v>114</v>
      </c>
      <c r="AA19" s="628"/>
      <c r="AB19" s="628"/>
      <c r="AC19" s="628"/>
      <c r="AD19" s="629" t="s">
        <v>114</v>
      </c>
      <c r="AE19" s="629"/>
      <c r="AF19" s="629"/>
      <c r="AG19" s="629"/>
      <c r="AH19" s="629"/>
      <c r="AI19" s="629"/>
      <c r="AJ19" s="629"/>
      <c r="AK19" s="629"/>
      <c r="AL19" s="630" t="s">
        <v>114</v>
      </c>
      <c r="AM19" s="631"/>
      <c r="AN19" s="631"/>
      <c r="AO19" s="632"/>
      <c r="AP19" s="622" t="s">
        <v>257</v>
      </c>
      <c r="AQ19" s="623"/>
      <c r="AR19" s="623"/>
      <c r="AS19" s="623"/>
      <c r="AT19" s="623"/>
      <c r="AU19" s="623"/>
      <c r="AV19" s="623"/>
      <c r="AW19" s="623"/>
      <c r="AX19" s="623"/>
      <c r="AY19" s="623"/>
      <c r="AZ19" s="623"/>
      <c r="BA19" s="623"/>
      <c r="BB19" s="623"/>
      <c r="BC19" s="623"/>
      <c r="BD19" s="623"/>
      <c r="BE19" s="623"/>
      <c r="BF19" s="624"/>
      <c r="BG19" s="625" t="s">
        <v>114</v>
      </c>
      <c r="BH19" s="626"/>
      <c r="BI19" s="626"/>
      <c r="BJ19" s="626"/>
      <c r="BK19" s="626"/>
      <c r="BL19" s="626"/>
      <c r="BM19" s="626"/>
      <c r="BN19" s="627"/>
      <c r="BO19" s="628" t="s">
        <v>114</v>
      </c>
      <c r="BP19" s="628"/>
      <c r="BQ19" s="628"/>
      <c r="BR19" s="628"/>
      <c r="BS19" s="634" t="s">
        <v>114</v>
      </c>
      <c r="BT19" s="626"/>
      <c r="BU19" s="626"/>
      <c r="BV19" s="626"/>
      <c r="BW19" s="626"/>
      <c r="BX19" s="626"/>
      <c r="BY19" s="626"/>
      <c r="BZ19" s="626"/>
      <c r="CA19" s="626"/>
      <c r="CB19" s="635"/>
      <c r="CD19" s="639" t="s">
        <v>258</v>
      </c>
      <c r="CE19" s="640"/>
      <c r="CF19" s="640"/>
      <c r="CG19" s="640"/>
      <c r="CH19" s="640"/>
      <c r="CI19" s="640"/>
      <c r="CJ19" s="640"/>
      <c r="CK19" s="640"/>
      <c r="CL19" s="640"/>
      <c r="CM19" s="640"/>
      <c r="CN19" s="640"/>
      <c r="CO19" s="640"/>
      <c r="CP19" s="640"/>
      <c r="CQ19" s="641"/>
      <c r="CR19" s="625" t="s">
        <v>114</v>
      </c>
      <c r="CS19" s="626"/>
      <c r="CT19" s="626"/>
      <c r="CU19" s="626"/>
      <c r="CV19" s="626"/>
      <c r="CW19" s="626"/>
      <c r="CX19" s="626"/>
      <c r="CY19" s="627"/>
      <c r="CZ19" s="628" t="s">
        <v>114</v>
      </c>
      <c r="DA19" s="628"/>
      <c r="DB19" s="628"/>
      <c r="DC19" s="628"/>
      <c r="DD19" s="634" t="s">
        <v>114</v>
      </c>
      <c r="DE19" s="626"/>
      <c r="DF19" s="626"/>
      <c r="DG19" s="626"/>
      <c r="DH19" s="626"/>
      <c r="DI19" s="626"/>
      <c r="DJ19" s="626"/>
      <c r="DK19" s="626"/>
      <c r="DL19" s="626"/>
      <c r="DM19" s="626"/>
      <c r="DN19" s="626"/>
      <c r="DO19" s="626"/>
      <c r="DP19" s="627"/>
      <c r="DQ19" s="634" t="s">
        <v>114</v>
      </c>
      <c r="DR19" s="626"/>
      <c r="DS19" s="626"/>
      <c r="DT19" s="626"/>
      <c r="DU19" s="626"/>
      <c r="DV19" s="626"/>
      <c r="DW19" s="626"/>
      <c r="DX19" s="626"/>
      <c r="DY19" s="626"/>
      <c r="DZ19" s="626"/>
      <c r="EA19" s="626"/>
      <c r="EB19" s="626"/>
      <c r="EC19" s="635"/>
    </row>
    <row r="20" spans="2:133" ht="11.25" customHeight="1" x14ac:dyDescent="0.15">
      <c r="B20" s="622" t="s">
        <v>259</v>
      </c>
      <c r="C20" s="623"/>
      <c r="D20" s="623"/>
      <c r="E20" s="623"/>
      <c r="F20" s="623"/>
      <c r="G20" s="623"/>
      <c r="H20" s="623"/>
      <c r="I20" s="623"/>
      <c r="J20" s="623"/>
      <c r="K20" s="623"/>
      <c r="L20" s="623"/>
      <c r="M20" s="623"/>
      <c r="N20" s="623"/>
      <c r="O20" s="623"/>
      <c r="P20" s="623"/>
      <c r="Q20" s="624"/>
      <c r="R20" s="625">
        <v>3754759</v>
      </c>
      <c r="S20" s="626"/>
      <c r="T20" s="626"/>
      <c r="U20" s="626"/>
      <c r="V20" s="626"/>
      <c r="W20" s="626"/>
      <c r="X20" s="626"/>
      <c r="Y20" s="627"/>
      <c r="Z20" s="628">
        <v>33.299999999999997</v>
      </c>
      <c r="AA20" s="628"/>
      <c r="AB20" s="628"/>
      <c r="AC20" s="628"/>
      <c r="AD20" s="629">
        <v>3265932</v>
      </c>
      <c r="AE20" s="629"/>
      <c r="AF20" s="629"/>
      <c r="AG20" s="629"/>
      <c r="AH20" s="629"/>
      <c r="AI20" s="629"/>
      <c r="AJ20" s="629"/>
      <c r="AK20" s="629"/>
      <c r="AL20" s="630">
        <v>99.7</v>
      </c>
      <c r="AM20" s="631"/>
      <c r="AN20" s="631"/>
      <c r="AO20" s="632"/>
      <c r="AP20" s="622" t="s">
        <v>260</v>
      </c>
      <c r="AQ20" s="623"/>
      <c r="AR20" s="623"/>
      <c r="AS20" s="623"/>
      <c r="AT20" s="623"/>
      <c r="AU20" s="623"/>
      <c r="AV20" s="623"/>
      <c r="AW20" s="623"/>
      <c r="AX20" s="623"/>
      <c r="AY20" s="623"/>
      <c r="AZ20" s="623"/>
      <c r="BA20" s="623"/>
      <c r="BB20" s="623"/>
      <c r="BC20" s="623"/>
      <c r="BD20" s="623"/>
      <c r="BE20" s="623"/>
      <c r="BF20" s="624"/>
      <c r="BG20" s="625" t="s">
        <v>114</v>
      </c>
      <c r="BH20" s="626"/>
      <c r="BI20" s="626"/>
      <c r="BJ20" s="626"/>
      <c r="BK20" s="626"/>
      <c r="BL20" s="626"/>
      <c r="BM20" s="626"/>
      <c r="BN20" s="627"/>
      <c r="BO20" s="628" t="s">
        <v>114</v>
      </c>
      <c r="BP20" s="628"/>
      <c r="BQ20" s="628"/>
      <c r="BR20" s="628"/>
      <c r="BS20" s="634" t="s">
        <v>114</v>
      </c>
      <c r="BT20" s="626"/>
      <c r="BU20" s="626"/>
      <c r="BV20" s="626"/>
      <c r="BW20" s="626"/>
      <c r="BX20" s="626"/>
      <c r="BY20" s="626"/>
      <c r="BZ20" s="626"/>
      <c r="CA20" s="626"/>
      <c r="CB20" s="635"/>
      <c r="CD20" s="639" t="s">
        <v>261</v>
      </c>
      <c r="CE20" s="640"/>
      <c r="CF20" s="640"/>
      <c r="CG20" s="640"/>
      <c r="CH20" s="640"/>
      <c r="CI20" s="640"/>
      <c r="CJ20" s="640"/>
      <c r="CK20" s="640"/>
      <c r="CL20" s="640"/>
      <c r="CM20" s="640"/>
      <c r="CN20" s="640"/>
      <c r="CO20" s="640"/>
      <c r="CP20" s="640"/>
      <c r="CQ20" s="641"/>
      <c r="CR20" s="625">
        <v>10329644</v>
      </c>
      <c r="CS20" s="626"/>
      <c r="CT20" s="626"/>
      <c r="CU20" s="626"/>
      <c r="CV20" s="626"/>
      <c r="CW20" s="626"/>
      <c r="CX20" s="626"/>
      <c r="CY20" s="627"/>
      <c r="CZ20" s="628">
        <v>100</v>
      </c>
      <c r="DA20" s="628"/>
      <c r="DB20" s="628"/>
      <c r="DC20" s="628"/>
      <c r="DD20" s="634">
        <v>998416</v>
      </c>
      <c r="DE20" s="626"/>
      <c r="DF20" s="626"/>
      <c r="DG20" s="626"/>
      <c r="DH20" s="626"/>
      <c r="DI20" s="626"/>
      <c r="DJ20" s="626"/>
      <c r="DK20" s="626"/>
      <c r="DL20" s="626"/>
      <c r="DM20" s="626"/>
      <c r="DN20" s="626"/>
      <c r="DO20" s="626"/>
      <c r="DP20" s="627"/>
      <c r="DQ20" s="634">
        <v>4262196</v>
      </c>
      <c r="DR20" s="626"/>
      <c r="DS20" s="626"/>
      <c r="DT20" s="626"/>
      <c r="DU20" s="626"/>
      <c r="DV20" s="626"/>
      <c r="DW20" s="626"/>
      <c r="DX20" s="626"/>
      <c r="DY20" s="626"/>
      <c r="DZ20" s="626"/>
      <c r="EA20" s="626"/>
      <c r="EB20" s="626"/>
      <c r="EC20" s="635"/>
    </row>
    <row r="21" spans="2:133" ht="11.25" customHeight="1" x14ac:dyDescent="0.15">
      <c r="B21" s="622" t="s">
        <v>262</v>
      </c>
      <c r="C21" s="623"/>
      <c r="D21" s="623"/>
      <c r="E21" s="623"/>
      <c r="F21" s="623"/>
      <c r="G21" s="623"/>
      <c r="H21" s="623"/>
      <c r="I21" s="623"/>
      <c r="J21" s="623"/>
      <c r="K21" s="623"/>
      <c r="L21" s="623"/>
      <c r="M21" s="623"/>
      <c r="N21" s="623"/>
      <c r="O21" s="623"/>
      <c r="P21" s="623"/>
      <c r="Q21" s="624"/>
      <c r="R21" s="625">
        <v>855</v>
      </c>
      <c r="S21" s="626"/>
      <c r="T21" s="626"/>
      <c r="U21" s="626"/>
      <c r="V21" s="626"/>
      <c r="W21" s="626"/>
      <c r="X21" s="626"/>
      <c r="Y21" s="627"/>
      <c r="Z21" s="628">
        <v>0</v>
      </c>
      <c r="AA21" s="628"/>
      <c r="AB21" s="628"/>
      <c r="AC21" s="628"/>
      <c r="AD21" s="629">
        <v>855</v>
      </c>
      <c r="AE21" s="629"/>
      <c r="AF21" s="629"/>
      <c r="AG21" s="629"/>
      <c r="AH21" s="629"/>
      <c r="AI21" s="629"/>
      <c r="AJ21" s="629"/>
      <c r="AK21" s="629"/>
      <c r="AL21" s="630">
        <v>0</v>
      </c>
      <c r="AM21" s="631"/>
      <c r="AN21" s="631"/>
      <c r="AO21" s="632"/>
      <c r="AP21" s="642" t="s">
        <v>263</v>
      </c>
      <c r="AQ21" s="643"/>
      <c r="AR21" s="643"/>
      <c r="AS21" s="643"/>
      <c r="AT21" s="643"/>
      <c r="AU21" s="643"/>
      <c r="AV21" s="643"/>
      <c r="AW21" s="643"/>
      <c r="AX21" s="643"/>
      <c r="AY21" s="643"/>
      <c r="AZ21" s="643"/>
      <c r="BA21" s="643"/>
      <c r="BB21" s="643"/>
      <c r="BC21" s="643"/>
      <c r="BD21" s="643"/>
      <c r="BE21" s="643"/>
      <c r="BF21" s="644"/>
      <c r="BG21" s="625" t="s">
        <v>114</v>
      </c>
      <c r="BH21" s="626"/>
      <c r="BI21" s="626"/>
      <c r="BJ21" s="626"/>
      <c r="BK21" s="626"/>
      <c r="BL21" s="626"/>
      <c r="BM21" s="626"/>
      <c r="BN21" s="627"/>
      <c r="BO21" s="628" t="s">
        <v>114</v>
      </c>
      <c r="BP21" s="628"/>
      <c r="BQ21" s="628"/>
      <c r="BR21" s="628"/>
      <c r="BS21" s="634" t="s">
        <v>114</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264</v>
      </c>
      <c r="C22" s="623"/>
      <c r="D22" s="623"/>
      <c r="E22" s="623"/>
      <c r="F22" s="623"/>
      <c r="G22" s="623"/>
      <c r="H22" s="623"/>
      <c r="I22" s="623"/>
      <c r="J22" s="623"/>
      <c r="K22" s="623"/>
      <c r="L22" s="623"/>
      <c r="M22" s="623"/>
      <c r="N22" s="623"/>
      <c r="O22" s="623"/>
      <c r="P22" s="623"/>
      <c r="Q22" s="624"/>
      <c r="R22" s="625">
        <v>114893</v>
      </c>
      <c r="S22" s="626"/>
      <c r="T22" s="626"/>
      <c r="U22" s="626"/>
      <c r="V22" s="626"/>
      <c r="W22" s="626"/>
      <c r="X22" s="626"/>
      <c r="Y22" s="627"/>
      <c r="Z22" s="628">
        <v>1</v>
      </c>
      <c r="AA22" s="628"/>
      <c r="AB22" s="628"/>
      <c r="AC22" s="628"/>
      <c r="AD22" s="629" t="s">
        <v>114</v>
      </c>
      <c r="AE22" s="629"/>
      <c r="AF22" s="629"/>
      <c r="AG22" s="629"/>
      <c r="AH22" s="629"/>
      <c r="AI22" s="629"/>
      <c r="AJ22" s="629"/>
      <c r="AK22" s="629"/>
      <c r="AL22" s="630" t="s">
        <v>114</v>
      </c>
      <c r="AM22" s="631"/>
      <c r="AN22" s="631"/>
      <c r="AO22" s="632"/>
      <c r="AP22" s="642" t="s">
        <v>265</v>
      </c>
      <c r="AQ22" s="643"/>
      <c r="AR22" s="643"/>
      <c r="AS22" s="643"/>
      <c r="AT22" s="643"/>
      <c r="AU22" s="643"/>
      <c r="AV22" s="643"/>
      <c r="AW22" s="643"/>
      <c r="AX22" s="643"/>
      <c r="AY22" s="643"/>
      <c r="AZ22" s="643"/>
      <c r="BA22" s="643"/>
      <c r="BB22" s="643"/>
      <c r="BC22" s="643"/>
      <c r="BD22" s="643"/>
      <c r="BE22" s="643"/>
      <c r="BF22" s="644"/>
      <c r="BG22" s="625" t="s">
        <v>114</v>
      </c>
      <c r="BH22" s="626"/>
      <c r="BI22" s="626"/>
      <c r="BJ22" s="626"/>
      <c r="BK22" s="626"/>
      <c r="BL22" s="626"/>
      <c r="BM22" s="626"/>
      <c r="BN22" s="627"/>
      <c r="BO22" s="628" t="s">
        <v>114</v>
      </c>
      <c r="BP22" s="628"/>
      <c r="BQ22" s="628"/>
      <c r="BR22" s="628"/>
      <c r="BS22" s="634" t="s">
        <v>114</v>
      </c>
      <c r="BT22" s="626"/>
      <c r="BU22" s="626"/>
      <c r="BV22" s="626"/>
      <c r="BW22" s="626"/>
      <c r="BX22" s="626"/>
      <c r="BY22" s="626"/>
      <c r="BZ22" s="626"/>
      <c r="CA22" s="626"/>
      <c r="CB22" s="635"/>
      <c r="CD22" s="607" t="s">
        <v>266</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267</v>
      </c>
      <c r="C23" s="623"/>
      <c r="D23" s="623"/>
      <c r="E23" s="623"/>
      <c r="F23" s="623"/>
      <c r="G23" s="623"/>
      <c r="H23" s="623"/>
      <c r="I23" s="623"/>
      <c r="J23" s="623"/>
      <c r="K23" s="623"/>
      <c r="L23" s="623"/>
      <c r="M23" s="623"/>
      <c r="N23" s="623"/>
      <c r="O23" s="623"/>
      <c r="P23" s="623"/>
      <c r="Q23" s="624"/>
      <c r="R23" s="625">
        <v>21775</v>
      </c>
      <c r="S23" s="626"/>
      <c r="T23" s="626"/>
      <c r="U23" s="626"/>
      <c r="V23" s="626"/>
      <c r="W23" s="626"/>
      <c r="X23" s="626"/>
      <c r="Y23" s="627"/>
      <c r="Z23" s="628">
        <v>0.2</v>
      </c>
      <c r="AA23" s="628"/>
      <c r="AB23" s="628"/>
      <c r="AC23" s="628"/>
      <c r="AD23" s="629">
        <v>2279</v>
      </c>
      <c r="AE23" s="629"/>
      <c r="AF23" s="629"/>
      <c r="AG23" s="629"/>
      <c r="AH23" s="629"/>
      <c r="AI23" s="629"/>
      <c r="AJ23" s="629"/>
      <c r="AK23" s="629"/>
      <c r="AL23" s="630">
        <v>0.1</v>
      </c>
      <c r="AM23" s="631"/>
      <c r="AN23" s="631"/>
      <c r="AO23" s="632"/>
      <c r="AP23" s="642" t="s">
        <v>268</v>
      </c>
      <c r="AQ23" s="643"/>
      <c r="AR23" s="643"/>
      <c r="AS23" s="643"/>
      <c r="AT23" s="643"/>
      <c r="AU23" s="643"/>
      <c r="AV23" s="643"/>
      <c r="AW23" s="643"/>
      <c r="AX23" s="643"/>
      <c r="AY23" s="643"/>
      <c r="AZ23" s="643"/>
      <c r="BA23" s="643"/>
      <c r="BB23" s="643"/>
      <c r="BC23" s="643"/>
      <c r="BD23" s="643"/>
      <c r="BE23" s="643"/>
      <c r="BF23" s="644"/>
      <c r="BG23" s="625" t="s">
        <v>114</v>
      </c>
      <c r="BH23" s="626"/>
      <c r="BI23" s="626"/>
      <c r="BJ23" s="626"/>
      <c r="BK23" s="626"/>
      <c r="BL23" s="626"/>
      <c r="BM23" s="626"/>
      <c r="BN23" s="627"/>
      <c r="BO23" s="628" t="s">
        <v>114</v>
      </c>
      <c r="BP23" s="628"/>
      <c r="BQ23" s="628"/>
      <c r="BR23" s="628"/>
      <c r="BS23" s="634" t="s">
        <v>114</v>
      </c>
      <c r="BT23" s="626"/>
      <c r="BU23" s="626"/>
      <c r="BV23" s="626"/>
      <c r="BW23" s="626"/>
      <c r="BX23" s="626"/>
      <c r="BY23" s="626"/>
      <c r="BZ23" s="626"/>
      <c r="CA23" s="626"/>
      <c r="CB23" s="635"/>
      <c r="CD23" s="607" t="s">
        <v>207</v>
      </c>
      <c r="CE23" s="608"/>
      <c r="CF23" s="608"/>
      <c r="CG23" s="608"/>
      <c r="CH23" s="608"/>
      <c r="CI23" s="608"/>
      <c r="CJ23" s="608"/>
      <c r="CK23" s="608"/>
      <c r="CL23" s="608"/>
      <c r="CM23" s="608"/>
      <c r="CN23" s="608"/>
      <c r="CO23" s="608"/>
      <c r="CP23" s="608"/>
      <c r="CQ23" s="609"/>
      <c r="CR23" s="607" t="s">
        <v>269</v>
      </c>
      <c r="CS23" s="608"/>
      <c r="CT23" s="608"/>
      <c r="CU23" s="608"/>
      <c r="CV23" s="608"/>
      <c r="CW23" s="608"/>
      <c r="CX23" s="608"/>
      <c r="CY23" s="609"/>
      <c r="CZ23" s="607" t="s">
        <v>270</v>
      </c>
      <c r="DA23" s="608"/>
      <c r="DB23" s="608"/>
      <c r="DC23" s="609"/>
      <c r="DD23" s="607" t="s">
        <v>271</v>
      </c>
      <c r="DE23" s="608"/>
      <c r="DF23" s="608"/>
      <c r="DG23" s="608"/>
      <c r="DH23" s="608"/>
      <c r="DI23" s="608"/>
      <c r="DJ23" s="608"/>
      <c r="DK23" s="609"/>
      <c r="DL23" s="648" t="s">
        <v>272</v>
      </c>
      <c r="DM23" s="649"/>
      <c r="DN23" s="649"/>
      <c r="DO23" s="649"/>
      <c r="DP23" s="649"/>
      <c r="DQ23" s="649"/>
      <c r="DR23" s="649"/>
      <c r="DS23" s="649"/>
      <c r="DT23" s="649"/>
      <c r="DU23" s="649"/>
      <c r="DV23" s="650"/>
      <c r="DW23" s="607" t="s">
        <v>273</v>
      </c>
      <c r="DX23" s="608"/>
      <c r="DY23" s="608"/>
      <c r="DZ23" s="608"/>
      <c r="EA23" s="608"/>
      <c r="EB23" s="608"/>
      <c r="EC23" s="609"/>
    </row>
    <row r="24" spans="2:133" ht="11.25" customHeight="1" x14ac:dyDescent="0.15">
      <c r="B24" s="622" t="s">
        <v>274</v>
      </c>
      <c r="C24" s="623"/>
      <c r="D24" s="623"/>
      <c r="E24" s="623"/>
      <c r="F24" s="623"/>
      <c r="G24" s="623"/>
      <c r="H24" s="623"/>
      <c r="I24" s="623"/>
      <c r="J24" s="623"/>
      <c r="K24" s="623"/>
      <c r="L24" s="623"/>
      <c r="M24" s="623"/>
      <c r="N24" s="623"/>
      <c r="O24" s="623"/>
      <c r="P24" s="623"/>
      <c r="Q24" s="624"/>
      <c r="R24" s="625">
        <v>8761</v>
      </c>
      <c r="S24" s="626"/>
      <c r="T24" s="626"/>
      <c r="U24" s="626"/>
      <c r="V24" s="626"/>
      <c r="W24" s="626"/>
      <c r="X24" s="626"/>
      <c r="Y24" s="627"/>
      <c r="Z24" s="628">
        <v>0.1</v>
      </c>
      <c r="AA24" s="628"/>
      <c r="AB24" s="628"/>
      <c r="AC24" s="628"/>
      <c r="AD24" s="629" t="s">
        <v>114</v>
      </c>
      <c r="AE24" s="629"/>
      <c r="AF24" s="629"/>
      <c r="AG24" s="629"/>
      <c r="AH24" s="629"/>
      <c r="AI24" s="629"/>
      <c r="AJ24" s="629"/>
      <c r="AK24" s="629"/>
      <c r="AL24" s="630" t="s">
        <v>114</v>
      </c>
      <c r="AM24" s="631"/>
      <c r="AN24" s="631"/>
      <c r="AO24" s="632"/>
      <c r="AP24" s="642" t="s">
        <v>275</v>
      </c>
      <c r="AQ24" s="643"/>
      <c r="AR24" s="643"/>
      <c r="AS24" s="643"/>
      <c r="AT24" s="643"/>
      <c r="AU24" s="643"/>
      <c r="AV24" s="643"/>
      <c r="AW24" s="643"/>
      <c r="AX24" s="643"/>
      <c r="AY24" s="643"/>
      <c r="AZ24" s="643"/>
      <c r="BA24" s="643"/>
      <c r="BB24" s="643"/>
      <c r="BC24" s="643"/>
      <c r="BD24" s="643"/>
      <c r="BE24" s="643"/>
      <c r="BF24" s="644"/>
      <c r="BG24" s="625" t="s">
        <v>114</v>
      </c>
      <c r="BH24" s="626"/>
      <c r="BI24" s="626"/>
      <c r="BJ24" s="626"/>
      <c r="BK24" s="626"/>
      <c r="BL24" s="626"/>
      <c r="BM24" s="626"/>
      <c r="BN24" s="627"/>
      <c r="BO24" s="628" t="s">
        <v>114</v>
      </c>
      <c r="BP24" s="628"/>
      <c r="BQ24" s="628"/>
      <c r="BR24" s="628"/>
      <c r="BS24" s="634" t="s">
        <v>114</v>
      </c>
      <c r="BT24" s="626"/>
      <c r="BU24" s="626"/>
      <c r="BV24" s="626"/>
      <c r="BW24" s="626"/>
      <c r="BX24" s="626"/>
      <c r="BY24" s="626"/>
      <c r="BZ24" s="626"/>
      <c r="CA24" s="626"/>
      <c r="CB24" s="635"/>
      <c r="CD24" s="636" t="s">
        <v>276</v>
      </c>
      <c r="CE24" s="637"/>
      <c r="CF24" s="637"/>
      <c r="CG24" s="637"/>
      <c r="CH24" s="637"/>
      <c r="CI24" s="637"/>
      <c r="CJ24" s="637"/>
      <c r="CK24" s="637"/>
      <c r="CL24" s="637"/>
      <c r="CM24" s="637"/>
      <c r="CN24" s="637"/>
      <c r="CO24" s="637"/>
      <c r="CP24" s="637"/>
      <c r="CQ24" s="638"/>
      <c r="CR24" s="614">
        <v>2932317</v>
      </c>
      <c r="CS24" s="615"/>
      <c r="CT24" s="615"/>
      <c r="CU24" s="615"/>
      <c r="CV24" s="615"/>
      <c r="CW24" s="615"/>
      <c r="CX24" s="615"/>
      <c r="CY24" s="616"/>
      <c r="CZ24" s="652">
        <v>28.4</v>
      </c>
      <c r="DA24" s="653"/>
      <c r="DB24" s="653"/>
      <c r="DC24" s="654"/>
      <c r="DD24" s="651">
        <v>1934455</v>
      </c>
      <c r="DE24" s="615"/>
      <c r="DF24" s="615"/>
      <c r="DG24" s="615"/>
      <c r="DH24" s="615"/>
      <c r="DI24" s="615"/>
      <c r="DJ24" s="615"/>
      <c r="DK24" s="616"/>
      <c r="DL24" s="651">
        <v>1858517</v>
      </c>
      <c r="DM24" s="615"/>
      <c r="DN24" s="615"/>
      <c r="DO24" s="615"/>
      <c r="DP24" s="615"/>
      <c r="DQ24" s="615"/>
      <c r="DR24" s="615"/>
      <c r="DS24" s="615"/>
      <c r="DT24" s="615"/>
      <c r="DU24" s="615"/>
      <c r="DV24" s="616"/>
      <c r="DW24" s="619">
        <v>54.2</v>
      </c>
      <c r="DX24" s="620"/>
      <c r="DY24" s="620"/>
      <c r="DZ24" s="620"/>
      <c r="EA24" s="620"/>
      <c r="EB24" s="620"/>
      <c r="EC24" s="621"/>
    </row>
    <row r="25" spans="2:133" ht="11.25" customHeight="1" x14ac:dyDescent="0.15">
      <c r="B25" s="622" t="s">
        <v>277</v>
      </c>
      <c r="C25" s="623"/>
      <c r="D25" s="623"/>
      <c r="E25" s="623"/>
      <c r="F25" s="623"/>
      <c r="G25" s="623"/>
      <c r="H25" s="623"/>
      <c r="I25" s="623"/>
      <c r="J25" s="623"/>
      <c r="K25" s="623"/>
      <c r="L25" s="623"/>
      <c r="M25" s="623"/>
      <c r="N25" s="623"/>
      <c r="O25" s="623"/>
      <c r="P25" s="623"/>
      <c r="Q25" s="624"/>
      <c r="R25" s="625">
        <v>2864794</v>
      </c>
      <c r="S25" s="626"/>
      <c r="T25" s="626"/>
      <c r="U25" s="626"/>
      <c r="V25" s="626"/>
      <c r="W25" s="626"/>
      <c r="X25" s="626"/>
      <c r="Y25" s="627"/>
      <c r="Z25" s="628">
        <v>25.4</v>
      </c>
      <c r="AA25" s="628"/>
      <c r="AB25" s="628"/>
      <c r="AC25" s="628"/>
      <c r="AD25" s="629" t="s">
        <v>114</v>
      </c>
      <c r="AE25" s="629"/>
      <c r="AF25" s="629"/>
      <c r="AG25" s="629"/>
      <c r="AH25" s="629"/>
      <c r="AI25" s="629"/>
      <c r="AJ25" s="629"/>
      <c r="AK25" s="629"/>
      <c r="AL25" s="630" t="s">
        <v>114</v>
      </c>
      <c r="AM25" s="631"/>
      <c r="AN25" s="631"/>
      <c r="AO25" s="632"/>
      <c r="AP25" s="642" t="s">
        <v>278</v>
      </c>
      <c r="AQ25" s="643"/>
      <c r="AR25" s="643"/>
      <c r="AS25" s="643"/>
      <c r="AT25" s="643"/>
      <c r="AU25" s="643"/>
      <c r="AV25" s="643"/>
      <c r="AW25" s="643"/>
      <c r="AX25" s="643"/>
      <c r="AY25" s="643"/>
      <c r="AZ25" s="643"/>
      <c r="BA25" s="643"/>
      <c r="BB25" s="643"/>
      <c r="BC25" s="643"/>
      <c r="BD25" s="643"/>
      <c r="BE25" s="643"/>
      <c r="BF25" s="644"/>
      <c r="BG25" s="625" t="s">
        <v>114</v>
      </c>
      <c r="BH25" s="626"/>
      <c r="BI25" s="626"/>
      <c r="BJ25" s="626"/>
      <c r="BK25" s="626"/>
      <c r="BL25" s="626"/>
      <c r="BM25" s="626"/>
      <c r="BN25" s="627"/>
      <c r="BO25" s="628" t="s">
        <v>114</v>
      </c>
      <c r="BP25" s="628"/>
      <c r="BQ25" s="628"/>
      <c r="BR25" s="628"/>
      <c r="BS25" s="634" t="s">
        <v>114</v>
      </c>
      <c r="BT25" s="626"/>
      <c r="BU25" s="626"/>
      <c r="BV25" s="626"/>
      <c r="BW25" s="626"/>
      <c r="BX25" s="626"/>
      <c r="BY25" s="626"/>
      <c r="BZ25" s="626"/>
      <c r="CA25" s="626"/>
      <c r="CB25" s="635"/>
      <c r="CD25" s="639" t="s">
        <v>279</v>
      </c>
      <c r="CE25" s="640"/>
      <c r="CF25" s="640"/>
      <c r="CG25" s="640"/>
      <c r="CH25" s="640"/>
      <c r="CI25" s="640"/>
      <c r="CJ25" s="640"/>
      <c r="CK25" s="640"/>
      <c r="CL25" s="640"/>
      <c r="CM25" s="640"/>
      <c r="CN25" s="640"/>
      <c r="CO25" s="640"/>
      <c r="CP25" s="640"/>
      <c r="CQ25" s="641"/>
      <c r="CR25" s="625">
        <v>850473</v>
      </c>
      <c r="CS25" s="657"/>
      <c r="CT25" s="657"/>
      <c r="CU25" s="657"/>
      <c r="CV25" s="657"/>
      <c r="CW25" s="657"/>
      <c r="CX25" s="657"/>
      <c r="CY25" s="658"/>
      <c r="CZ25" s="659">
        <v>8.1999999999999993</v>
      </c>
      <c r="DA25" s="660"/>
      <c r="DB25" s="660"/>
      <c r="DC25" s="661"/>
      <c r="DD25" s="634">
        <v>799827</v>
      </c>
      <c r="DE25" s="657"/>
      <c r="DF25" s="657"/>
      <c r="DG25" s="657"/>
      <c r="DH25" s="657"/>
      <c r="DI25" s="657"/>
      <c r="DJ25" s="657"/>
      <c r="DK25" s="658"/>
      <c r="DL25" s="634">
        <v>725567</v>
      </c>
      <c r="DM25" s="657"/>
      <c r="DN25" s="657"/>
      <c r="DO25" s="657"/>
      <c r="DP25" s="657"/>
      <c r="DQ25" s="657"/>
      <c r="DR25" s="657"/>
      <c r="DS25" s="657"/>
      <c r="DT25" s="657"/>
      <c r="DU25" s="657"/>
      <c r="DV25" s="658"/>
      <c r="DW25" s="630">
        <v>21.2</v>
      </c>
      <c r="DX25" s="655"/>
      <c r="DY25" s="655"/>
      <c r="DZ25" s="655"/>
      <c r="EA25" s="655"/>
      <c r="EB25" s="655"/>
      <c r="EC25" s="656"/>
    </row>
    <row r="26" spans="2:133" ht="11.25" customHeight="1" x14ac:dyDescent="0.15">
      <c r="B26" s="662" t="s">
        <v>280</v>
      </c>
      <c r="C26" s="663"/>
      <c r="D26" s="663"/>
      <c r="E26" s="663"/>
      <c r="F26" s="663"/>
      <c r="G26" s="663"/>
      <c r="H26" s="663"/>
      <c r="I26" s="663"/>
      <c r="J26" s="663"/>
      <c r="K26" s="663"/>
      <c r="L26" s="663"/>
      <c r="M26" s="663"/>
      <c r="N26" s="663"/>
      <c r="O26" s="663"/>
      <c r="P26" s="663"/>
      <c r="Q26" s="664"/>
      <c r="R26" s="625" t="s">
        <v>114</v>
      </c>
      <c r="S26" s="626"/>
      <c r="T26" s="626"/>
      <c r="U26" s="626"/>
      <c r="V26" s="626"/>
      <c r="W26" s="626"/>
      <c r="X26" s="626"/>
      <c r="Y26" s="627"/>
      <c r="Z26" s="628" t="s">
        <v>114</v>
      </c>
      <c r="AA26" s="628"/>
      <c r="AB26" s="628"/>
      <c r="AC26" s="628"/>
      <c r="AD26" s="629" t="s">
        <v>114</v>
      </c>
      <c r="AE26" s="629"/>
      <c r="AF26" s="629"/>
      <c r="AG26" s="629"/>
      <c r="AH26" s="629"/>
      <c r="AI26" s="629"/>
      <c r="AJ26" s="629"/>
      <c r="AK26" s="629"/>
      <c r="AL26" s="630" t="s">
        <v>114</v>
      </c>
      <c r="AM26" s="631"/>
      <c r="AN26" s="631"/>
      <c r="AO26" s="632"/>
      <c r="AP26" s="642" t="s">
        <v>281</v>
      </c>
      <c r="AQ26" s="665"/>
      <c r="AR26" s="665"/>
      <c r="AS26" s="665"/>
      <c r="AT26" s="665"/>
      <c r="AU26" s="665"/>
      <c r="AV26" s="665"/>
      <c r="AW26" s="665"/>
      <c r="AX26" s="665"/>
      <c r="AY26" s="665"/>
      <c r="AZ26" s="665"/>
      <c r="BA26" s="665"/>
      <c r="BB26" s="665"/>
      <c r="BC26" s="665"/>
      <c r="BD26" s="665"/>
      <c r="BE26" s="665"/>
      <c r="BF26" s="644"/>
      <c r="BG26" s="625" t="s">
        <v>114</v>
      </c>
      <c r="BH26" s="626"/>
      <c r="BI26" s="626"/>
      <c r="BJ26" s="626"/>
      <c r="BK26" s="626"/>
      <c r="BL26" s="626"/>
      <c r="BM26" s="626"/>
      <c r="BN26" s="627"/>
      <c r="BO26" s="628" t="s">
        <v>114</v>
      </c>
      <c r="BP26" s="628"/>
      <c r="BQ26" s="628"/>
      <c r="BR26" s="628"/>
      <c r="BS26" s="634" t="s">
        <v>114</v>
      </c>
      <c r="BT26" s="626"/>
      <c r="BU26" s="626"/>
      <c r="BV26" s="626"/>
      <c r="BW26" s="626"/>
      <c r="BX26" s="626"/>
      <c r="BY26" s="626"/>
      <c r="BZ26" s="626"/>
      <c r="CA26" s="626"/>
      <c r="CB26" s="635"/>
      <c r="CD26" s="639" t="s">
        <v>282</v>
      </c>
      <c r="CE26" s="640"/>
      <c r="CF26" s="640"/>
      <c r="CG26" s="640"/>
      <c r="CH26" s="640"/>
      <c r="CI26" s="640"/>
      <c r="CJ26" s="640"/>
      <c r="CK26" s="640"/>
      <c r="CL26" s="640"/>
      <c r="CM26" s="640"/>
      <c r="CN26" s="640"/>
      <c r="CO26" s="640"/>
      <c r="CP26" s="640"/>
      <c r="CQ26" s="641"/>
      <c r="CR26" s="625">
        <v>532681</v>
      </c>
      <c r="CS26" s="626"/>
      <c r="CT26" s="626"/>
      <c r="CU26" s="626"/>
      <c r="CV26" s="626"/>
      <c r="CW26" s="626"/>
      <c r="CX26" s="626"/>
      <c r="CY26" s="627"/>
      <c r="CZ26" s="659">
        <v>5.2</v>
      </c>
      <c r="DA26" s="660"/>
      <c r="DB26" s="660"/>
      <c r="DC26" s="661"/>
      <c r="DD26" s="634">
        <v>487617</v>
      </c>
      <c r="DE26" s="626"/>
      <c r="DF26" s="626"/>
      <c r="DG26" s="626"/>
      <c r="DH26" s="626"/>
      <c r="DI26" s="626"/>
      <c r="DJ26" s="626"/>
      <c r="DK26" s="627"/>
      <c r="DL26" s="634" t="s">
        <v>213</v>
      </c>
      <c r="DM26" s="626"/>
      <c r="DN26" s="626"/>
      <c r="DO26" s="626"/>
      <c r="DP26" s="626"/>
      <c r="DQ26" s="626"/>
      <c r="DR26" s="626"/>
      <c r="DS26" s="626"/>
      <c r="DT26" s="626"/>
      <c r="DU26" s="626"/>
      <c r="DV26" s="627"/>
      <c r="DW26" s="630" t="s">
        <v>213</v>
      </c>
      <c r="DX26" s="655"/>
      <c r="DY26" s="655"/>
      <c r="DZ26" s="655"/>
      <c r="EA26" s="655"/>
      <c r="EB26" s="655"/>
      <c r="EC26" s="656"/>
    </row>
    <row r="27" spans="2:133" ht="11.25" customHeight="1" x14ac:dyDescent="0.15">
      <c r="B27" s="622" t="s">
        <v>283</v>
      </c>
      <c r="C27" s="623"/>
      <c r="D27" s="623"/>
      <c r="E27" s="623"/>
      <c r="F27" s="623"/>
      <c r="G27" s="623"/>
      <c r="H27" s="623"/>
      <c r="I27" s="623"/>
      <c r="J27" s="623"/>
      <c r="K27" s="623"/>
      <c r="L27" s="623"/>
      <c r="M27" s="623"/>
      <c r="N27" s="623"/>
      <c r="O27" s="623"/>
      <c r="P27" s="623"/>
      <c r="Q27" s="624"/>
      <c r="R27" s="625">
        <v>1130006</v>
      </c>
      <c r="S27" s="626"/>
      <c r="T27" s="626"/>
      <c r="U27" s="626"/>
      <c r="V27" s="626"/>
      <c r="W27" s="626"/>
      <c r="X27" s="626"/>
      <c r="Y27" s="627"/>
      <c r="Z27" s="628">
        <v>10</v>
      </c>
      <c r="AA27" s="628"/>
      <c r="AB27" s="628"/>
      <c r="AC27" s="628"/>
      <c r="AD27" s="629" t="s">
        <v>114</v>
      </c>
      <c r="AE27" s="629"/>
      <c r="AF27" s="629"/>
      <c r="AG27" s="629"/>
      <c r="AH27" s="629"/>
      <c r="AI27" s="629"/>
      <c r="AJ27" s="629"/>
      <c r="AK27" s="629"/>
      <c r="AL27" s="630" t="s">
        <v>114</v>
      </c>
      <c r="AM27" s="631"/>
      <c r="AN27" s="631"/>
      <c r="AO27" s="632"/>
      <c r="AP27" s="622" t="s">
        <v>284</v>
      </c>
      <c r="AQ27" s="623"/>
      <c r="AR27" s="623"/>
      <c r="AS27" s="623"/>
      <c r="AT27" s="623"/>
      <c r="AU27" s="623"/>
      <c r="AV27" s="623"/>
      <c r="AW27" s="623"/>
      <c r="AX27" s="623"/>
      <c r="AY27" s="623"/>
      <c r="AZ27" s="623"/>
      <c r="BA27" s="623"/>
      <c r="BB27" s="623"/>
      <c r="BC27" s="623"/>
      <c r="BD27" s="623"/>
      <c r="BE27" s="623"/>
      <c r="BF27" s="624"/>
      <c r="BG27" s="625">
        <v>850052</v>
      </c>
      <c r="BH27" s="626"/>
      <c r="BI27" s="626"/>
      <c r="BJ27" s="626"/>
      <c r="BK27" s="626"/>
      <c r="BL27" s="626"/>
      <c r="BM27" s="626"/>
      <c r="BN27" s="627"/>
      <c r="BO27" s="628">
        <v>100</v>
      </c>
      <c r="BP27" s="628"/>
      <c r="BQ27" s="628"/>
      <c r="BR27" s="628"/>
      <c r="BS27" s="634" t="s">
        <v>114</v>
      </c>
      <c r="BT27" s="626"/>
      <c r="BU27" s="626"/>
      <c r="BV27" s="626"/>
      <c r="BW27" s="626"/>
      <c r="BX27" s="626"/>
      <c r="BY27" s="626"/>
      <c r="BZ27" s="626"/>
      <c r="CA27" s="626"/>
      <c r="CB27" s="635"/>
      <c r="CD27" s="639" t="s">
        <v>285</v>
      </c>
      <c r="CE27" s="640"/>
      <c r="CF27" s="640"/>
      <c r="CG27" s="640"/>
      <c r="CH27" s="640"/>
      <c r="CI27" s="640"/>
      <c r="CJ27" s="640"/>
      <c r="CK27" s="640"/>
      <c r="CL27" s="640"/>
      <c r="CM27" s="640"/>
      <c r="CN27" s="640"/>
      <c r="CO27" s="640"/>
      <c r="CP27" s="640"/>
      <c r="CQ27" s="641"/>
      <c r="CR27" s="625">
        <v>1245671</v>
      </c>
      <c r="CS27" s="657"/>
      <c r="CT27" s="657"/>
      <c r="CU27" s="657"/>
      <c r="CV27" s="657"/>
      <c r="CW27" s="657"/>
      <c r="CX27" s="657"/>
      <c r="CY27" s="658"/>
      <c r="CZ27" s="659">
        <v>12.1</v>
      </c>
      <c r="DA27" s="660"/>
      <c r="DB27" s="660"/>
      <c r="DC27" s="661"/>
      <c r="DD27" s="634">
        <v>298455</v>
      </c>
      <c r="DE27" s="657"/>
      <c r="DF27" s="657"/>
      <c r="DG27" s="657"/>
      <c r="DH27" s="657"/>
      <c r="DI27" s="657"/>
      <c r="DJ27" s="657"/>
      <c r="DK27" s="658"/>
      <c r="DL27" s="634">
        <v>296777</v>
      </c>
      <c r="DM27" s="657"/>
      <c r="DN27" s="657"/>
      <c r="DO27" s="657"/>
      <c r="DP27" s="657"/>
      <c r="DQ27" s="657"/>
      <c r="DR27" s="657"/>
      <c r="DS27" s="657"/>
      <c r="DT27" s="657"/>
      <c r="DU27" s="657"/>
      <c r="DV27" s="658"/>
      <c r="DW27" s="630">
        <v>8.6999999999999993</v>
      </c>
      <c r="DX27" s="655"/>
      <c r="DY27" s="655"/>
      <c r="DZ27" s="655"/>
      <c r="EA27" s="655"/>
      <c r="EB27" s="655"/>
      <c r="EC27" s="656"/>
    </row>
    <row r="28" spans="2:133" ht="11.25" customHeight="1" x14ac:dyDescent="0.15">
      <c r="B28" s="622" t="s">
        <v>286</v>
      </c>
      <c r="C28" s="623"/>
      <c r="D28" s="623"/>
      <c r="E28" s="623"/>
      <c r="F28" s="623"/>
      <c r="G28" s="623"/>
      <c r="H28" s="623"/>
      <c r="I28" s="623"/>
      <c r="J28" s="623"/>
      <c r="K28" s="623"/>
      <c r="L28" s="623"/>
      <c r="M28" s="623"/>
      <c r="N28" s="623"/>
      <c r="O28" s="623"/>
      <c r="P28" s="623"/>
      <c r="Q28" s="624"/>
      <c r="R28" s="625">
        <v>9817</v>
      </c>
      <c r="S28" s="626"/>
      <c r="T28" s="626"/>
      <c r="U28" s="626"/>
      <c r="V28" s="626"/>
      <c r="W28" s="626"/>
      <c r="X28" s="626"/>
      <c r="Y28" s="627"/>
      <c r="Z28" s="628">
        <v>0.1</v>
      </c>
      <c r="AA28" s="628"/>
      <c r="AB28" s="628"/>
      <c r="AC28" s="628"/>
      <c r="AD28" s="629">
        <v>7939</v>
      </c>
      <c r="AE28" s="629"/>
      <c r="AF28" s="629"/>
      <c r="AG28" s="629"/>
      <c r="AH28" s="629"/>
      <c r="AI28" s="629"/>
      <c r="AJ28" s="629"/>
      <c r="AK28" s="629"/>
      <c r="AL28" s="630">
        <v>0.2</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287</v>
      </c>
      <c r="CE28" s="640"/>
      <c r="CF28" s="640"/>
      <c r="CG28" s="640"/>
      <c r="CH28" s="640"/>
      <c r="CI28" s="640"/>
      <c r="CJ28" s="640"/>
      <c r="CK28" s="640"/>
      <c r="CL28" s="640"/>
      <c r="CM28" s="640"/>
      <c r="CN28" s="640"/>
      <c r="CO28" s="640"/>
      <c r="CP28" s="640"/>
      <c r="CQ28" s="641"/>
      <c r="CR28" s="625">
        <v>836173</v>
      </c>
      <c r="CS28" s="626"/>
      <c r="CT28" s="626"/>
      <c r="CU28" s="626"/>
      <c r="CV28" s="626"/>
      <c r="CW28" s="626"/>
      <c r="CX28" s="626"/>
      <c r="CY28" s="627"/>
      <c r="CZ28" s="659">
        <v>8.1</v>
      </c>
      <c r="DA28" s="660"/>
      <c r="DB28" s="660"/>
      <c r="DC28" s="661"/>
      <c r="DD28" s="634">
        <v>836173</v>
      </c>
      <c r="DE28" s="626"/>
      <c r="DF28" s="626"/>
      <c r="DG28" s="626"/>
      <c r="DH28" s="626"/>
      <c r="DI28" s="626"/>
      <c r="DJ28" s="626"/>
      <c r="DK28" s="627"/>
      <c r="DL28" s="634">
        <v>836173</v>
      </c>
      <c r="DM28" s="626"/>
      <c r="DN28" s="626"/>
      <c r="DO28" s="626"/>
      <c r="DP28" s="626"/>
      <c r="DQ28" s="626"/>
      <c r="DR28" s="626"/>
      <c r="DS28" s="626"/>
      <c r="DT28" s="626"/>
      <c r="DU28" s="626"/>
      <c r="DV28" s="627"/>
      <c r="DW28" s="630">
        <v>24.4</v>
      </c>
      <c r="DX28" s="655"/>
      <c r="DY28" s="655"/>
      <c r="DZ28" s="655"/>
      <c r="EA28" s="655"/>
      <c r="EB28" s="655"/>
      <c r="EC28" s="656"/>
    </row>
    <row r="29" spans="2:133" ht="11.25" customHeight="1" x14ac:dyDescent="0.15">
      <c r="B29" s="622" t="s">
        <v>288</v>
      </c>
      <c r="C29" s="623"/>
      <c r="D29" s="623"/>
      <c r="E29" s="623"/>
      <c r="F29" s="623"/>
      <c r="G29" s="623"/>
      <c r="H29" s="623"/>
      <c r="I29" s="623"/>
      <c r="J29" s="623"/>
      <c r="K29" s="623"/>
      <c r="L29" s="623"/>
      <c r="M29" s="623"/>
      <c r="N29" s="623"/>
      <c r="O29" s="623"/>
      <c r="P29" s="623"/>
      <c r="Q29" s="624"/>
      <c r="R29" s="625">
        <v>23764</v>
      </c>
      <c r="S29" s="626"/>
      <c r="T29" s="626"/>
      <c r="U29" s="626"/>
      <c r="V29" s="626"/>
      <c r="W29" s="626"/>
      <c r="X29" s="626"/>
      <c r="Y29" s="627"/>
      <c r="Z29" s="628">
        <v>0.2</v>
      </c>
      <c r="AA29" s="628"/>
      <c r="AB29" s="628"/>
      <c r="AC29" s="628"/>
      <c r="AD29" s="629" t="s">
        <v>114</v>
      </c>
      <c r="AE29" s="629"/>
      <c r="AF29" s="629"/>
      <c r="AG29" s="629"/>
      <c r="AH29" s="629"/>
      <c r="AI29" s="629"/>
      <c r="AJ29" s="629"/>
      <c r="AK29" s="629"/>
      <c r="AL29" s="630" t="s">
        <v>114</v>
      </c>
      <c r="AM29" s="631"/>
      <c r="AN29" s="631"/>
      <c r="AO29" s="632"/>
      <c r="AP29" s="604" t="s">
        <v>207</v>
      </c>
      <c r="AQ29" s="605"/>
      <c r="AR29" s="605"/>
      <c r="AS29" s="605"/>
      <c r="AT29" s="605"/>
      <c r="AU29" s="605"/>
      <c r="AV29" s="605"/>
      <c r="AW29" s="605"/>
      <c r="AX29" s="605"/>
      <c r="AY29" s="605"/>
      <c r="AZ29" s="605"/>
      <c r="BA29" s="605"/>
      <c r="BB29" s="605"/>
      <c r="BC29" s="605"/>
      <c r="BD29" s="605"/>
      <c r="BE29" s="605"/>
      <c r="BF29" s="606"/>
      <c r="BG29" s="604" t="s">
        <v>289</v>
      </c>
      <c r="BH29" s="666"/>
      <c r="BI29" s="666"/>
      <c r="BJ29" s="666"/>
      <c r="BK29" s="666"/>
      <c r="BL29" s="666"/>
      <c r="BM29" s="666"/>
      <c r="BN29" s="666"/>
      <c r="BO29" s="666"/>
      <c r="BP29" s="666"/>
      <c r="BQ29" s="667"/>
      <c r="BR29" s="604" t="s">
        <v>290</v>
      </c>
      <c r="BS29" s="666"/>
      <c r="BT29" s="666"/>
      <c r="BU29" s="666"/>
      <c r="BV29" s="666"/>
      <c r="BW29" s="666"/>
      <c r="BX29" s="666"/>
      <c r="BY29" s="666"/>
      <c r="BZ29" s="666"/>
      <c r="CA29" s="666"/>
      <c r="CB29" s="667"/>
      <c r="CD29" s="686" t="s">
        <v>291</v>
      </c>
      <c r="CE29" s="687"/>
      <c r="CF29" s="639" t="s">
        <v>59</v>
      </c>
      <c r="CG29" s="640"/>
      <c r="CH29" s="640"/>
      <c r="CI29" s="640"/>
      <c r="CJ29" s="640"/>
      <c r="CK29" s="640"/>
      <c r="CL29" s="640"/>
      <c r="CM29" s="640"/>
      <c r="CN29" s="640"/>
      <c r="CO29" s="640"/>
      <c r="CP29" s="640"/>
      <c r="CQ29" s="641"/>
      <c r="CR29" s="625">
        <v>836173</v>
      </c>
      <c r="CS29" s="657"/>
      <c r="CT29" s="657"/>
      <c r="CU29" s="657"/>
      <c r="CV29" s="657"/>
      <c r="CW29" s="657"/>
      <c r="CX29" s="657"/>
      <c r="CY29" s="658"/>
      <c r="CZ29" s="659">
        <v>8.1</v>
      </c>
      <c r="DA29" s="660"/>
      <c r="DB29" s="660"/>
      <c r="DC29" s="661"/>
      <c r="DD29" s="634">
        <v>836173</v>
      </c>
      <c r="DE29" s="657"/>
      <c r="DF29" s="657"/>
      <c r="DG29" s="657"/>
      <c r="DH29" s="657"/>
      <c r="DI29" s="657"/>
      <c r="DJ29" s="657"/>
      <c r="DK29" s="658"/>
      <c r="DL29" s="634">
        <v>836173</v>
      </c>
      <c r="DM29" s="657"/>
      <c r="DN29" s="657"/>
      <c r="DO29" s="657"/>
      <c r="DP29" s="657"/>
      <c r="DQ29" s="657"/>
      <c r="DR29" s="657"/>
      <c r="DS29" s="657"/>
      <c r="DT29" s="657"/>
      <c r="DU29" s="657"/>
      <c r="DV29" s="658"/>
      <c r="DW29" s="630">
        <v>24.4</v>
      </c>
      <c r="DX29" s="655"/>
      <c r="DY29" s="655"/>
      <c r="DZ29" s="655"/>
      <c r="EA29" s="655"/>
      <c r="EB29" s="655"/>
      <c r="EC29" s="656"/>
    </row>
    <row r="30" spans="2:133" ht="11.25" customHeight="1" x14ac:dyDescent="0.15">
      <c r="B30" s="622" t="s">
        <v>292</v>
      </c>
      <c r="C30" s="623"/>
      <c r="D30" s="623"/>
      <c r="E30" s="623"/>
      <c r="F30" s="623"/>
      <c r="G30" s="623"/>
      <c r="H30" s="623"/>
      <c r="I30" s="623"/>
      <c r="J30" s="623"/>
      <c r="K30" s="623"/>
      <c r="L30" s="623"/>
      <c r="M30" s="623"/>
      <c r="N30" s="623"/>
      <c r="O30" s="623"/>
      <c r="P30" s="623"/>
      <c r="Q30" s="624"/>
      <c r="R30" s="625">
        <v>794614</v>
      </c>
      <c r="S30" s="626"/>
      <c r="T30" s="626"/>
      <c r="U30" s="626"/>
      <c r="V30" s="626"/>
      <c r="W30" s="626"/>
      <c r="X30" s="626"/>
      <c r="Y30" s="627"/>
      <c r="Z30" s="628">
        <v>7</v>
      </c>
      <c r="AA30" s="628"/>
      <c r="AB30" s="628"/>
      <c r="AC30" s="628"/>
      <c r="AD30" s="629" t="s">
        <v>114</v>
      </c>
      <c r="AE30" s="629"/>
      <c r="AF30" s="629"/>
      <c r="AG30" s="629"/>
      <c r="AH30" s="629"/>
      <c r="AI30" s="629"/>
      <c r="AJ30" s="629"/>
      <c r="AK30" s="629"/>
      <c r="AL30" s="630" t="s">
        <v>114</v>
      </c>
      <c r="AM30" s="631"/>
      <c r="AN30" s="631"/>
      <c r="AO30" s="632"/>
      <c r="AP30" s="671" t="s">
        <v>293</v>
      </c>
      <c r="AQ30" s="672"/>
      <c r="AR30" s="672"/>
      <c r="AS30" s="672"/>
      <c r="AT30" s="677" t="s">
        <v>294</v>
      </c>
      <c r="AU30" s="184"/>
      <c r="AV30" s="184"/>
      <c r="AW30" s="184"/>
      <c r="AX30" s="611" t="s">
        <v>173</v>
      </c>
      <c r="AY30" s="612"/>
      <c r="AZ30" s="612"/>
      <c r="BA30" s="612"/>
      <c r="BB30" s="612"/>
      <c r="BC30" s="612"/>
      <c r="BD30" s="612"/>
      <c r="BE30" s="612"/>
      <c r="BF30" s="613"/>
      <c r="BG30" s="683">
        <v>98.6</v>
      </c>
      <c r="BH30" s="684"/>
      <c r="BI30" s="684"/>
      <c r="BJ30" s="684"/>
      <c r="BK30" s="684"/>
      <c r="BL30" s="684"/>
      <c r="BM30" s="620">
        <v>89.8</v>
      </c>
      <c r="BN30" s="684"/>
      <c r="BO30" s="684"/>
      <c r="BP30" s="684"/>
      <c r="BQ30" s="685"/>
      <c r="BR30" s="683">
        <v>98.7</v>
      </c>
      <c r="BS30" s="684"/>
      <c r="BT30" s="684"/>
      <c r="BU30" s="684"/>
      <c r="BV30" s="684"/>
      <c r="BW30" s="684"/>
      <c r="BX30" s="620">
        <v>89.3</v>
      </c>
      <c r="BY30" s="684"/>
      <c r="BZ30" s="684"/>
      <c r="CA30" s="684"/>
      <c r="CB30" s="685"/>
      <c r="CD30" s="688"/>
      <c r="CE30" s="689"/>
      <c r="CF30" s="639" t="s">
        <v>295</v>
      </c>
      <c r="CG30" s="640"/>
      <c r="CH30" s="640"/>
      <c r="CI30" s="640"/>
      <c r="CJ30" s="640"/>
      <c r="CK30" s="640"/>
      <c r="CL30" s="640"/>
      <c r="CM30" s="640"/>
      <c r="CN30" s="640"/>
      <c r="CO30" s="640"/>
      <c r="CP30" s="640"/>
      <c r="CQ30" s="641"/>
      <c r="CR30" s="625">
        <v>781721</v>
      </c>
      <c r="CS30" s="626"/>
      <c r="CT30" s="626"/>
      <c r="CU30" s="626"/>
      <c r="CV30" s="626"/>
      <c r="CW30" s="626"/>
      <c r="CX30" s="626"/>
      <c r="CY30" s="627"/>
      <c r="CZ30" s="659">
        <v>7.6</v>
      </c>
      <c r="DA30" s="660"/>
      <c r="DB30" s="660"/>
      <c r="DC30" s="661"/>
      <c r="DD30" s="634">
        <v>781721</v>
      </c>
      <c r="DE30" s="626"/>
      <c r="DF30" s="626"/>
      <c r="DG30" s="626"/>
      <c r="DH30" s="626"/>
      <c r="DI30" s="626"/>
      <c r="DJ30" s="626"/>
      <c r="DK30" s="627"/>
      <c r="DL30" s="634">
        <v>781721</v>
      </c>
      <c r="DM30" s="626"/>
      <c r="DN30" s="626"/>
      <c r="DO30" s="626"/>
      <c r="DP30" s="626"/>
      <c r="DQ30" s="626"/>
      <c r="DR30" s="626"/>
      <c r="DS30" s="626"/>
      <c r="DT30" s="626"/>
      <c r="DU30" s="626"/>
      <c r="DV30" s="627"/>
      <c r="DW30" s="630">
        <v>22.8</v>
      </c>
      <c r="DX30" s="655"/>
      <c r="DY30" s="655"/>
      <c r="DZ30" s="655"/>
      <c r="EA30" s="655"/>
      <c r="EB30" s="655"/>
      <c r="EC30" s="656"/>
    </row>
    <row r="31" spans="2:133" ht="11.25" customHeight="1" x14ac:dyDescent="0.15">
      <c r="B31" s="622" t="s">
        <v>296</v>
      </c>
      <c r="C31" s="623"/>
      <c r="D31" s="623"/>
      <c r="E31" s="623"/>
      <c r="F31" s="623"/>
      <c r="G31" s="623"/>
      <c r="H31" s="623"/>
      <c r="I31" s="623"/>
      <c r="J31" s="623"/>
      <c r="K31" s="623"/>
      <c r="L31" s="623"/>
      <c r="M31" s="623"/>
      <c r="N31" s="623"/>
      <c r="O31" s="623"/>
      <c r="P31" s="623"/>
      <c r="Q31" s="624"/>
      <c r="R31" s="625">
        <v>302111</v>
      </c>
      <c r="S31" s="626"/>
      <c r="T31" s="626"/>
      <c r="U31" s="626"/>
      <c r="V31" s="626"/>
      <c r="W31" s="626"/>
      <c r="X31" s="626"/>
      <c r="Y31" s="627"/>
      <c r="Z31" s="628">
        <v>2.7</v>
      </c>
      <c r="AA31" s="628"/>
      <c r="AB31" s="628"/>
      <c r="AC31" s="628"/>
      <c r="AD31" s="629" t="s">
        <v>114</v>
      </c>
      <c r="AE31" s="629"/>
      <c r="AF31" s="629"/>
      <c r="AG31" s="629"/>
      <c r="AH31" s="629"/>
      <c r="AI31" s="629"/>
      <c r="AJ31" s="629"/>
      <c r="AK31" s="629"/>
      <c r="AL31" s="630" t="s">
        <v>114</v>
      </c>
      <c r="AM31" s="631"/>
      <c r="AN31" s="631"/>
      <c r="AO31" s="632"/>
      <c r="AP31" s="673"/>
      <c r="AQ31" s="674"/>
      <c r="AR31" s="674"/>
      <c r="AS31" s="674"/>
      <c r="AT31" s="678"/>
      <c r="AU31" s="183" t="s">
        <v>297</v>
      </c>
      <c r="AV31" s="183"/>
      <c r="AW31" s="183"/>
      <c r="AX31" s="622" t="s">
        <v>298</v>
      </c>
      <c r="AY31" s="623"/>
      <c r="AZ31" s="623"/>
      <c r="BA31" s="623"/>
      <c r="BB31" s="623"/>
      <c r="BC31" s="623"/>
      <c r="BD31" s="623"/>
      <c r="BE31" s="623"/>
      <c r="BF31" s="624"/>
      <c r="BG31" s="680">
        <v>99</v>
      </c>
      <c r="BH31" s="657"/>
      <c r="BI31" s="657"/>
      <c r="BJ31" s="657"/>
      <c r="BK31" s="657"/>
      <c r="BL31" s="657"/>
      <c r="BM31" s="631">
        <v>94.1</v>
      </c>
      <c r="BN31" s="681"/>
      <c r="BO31" s="681"/>
      <c r="BP31" s="681"/>
      <c r="BQ31" s="682"/>
      <c r="BR31" s="680">
        <v>98.9</v>
      </c>
      <c r="BS31" s="657"/>
      <c r="BT31" s="657"/>
      <c r="BU31" s="657"/>
      <c r="BV31" s="657"/>
      <c r="BW31" s="657"/>
      <c r="BX31" s="631">
        <v>94.2</v>
      </c>
      <c r="BY31" s="681"/>
      <c r="BZ31" s="681"/>
      <c r="CA31" s="681"/>
      <c r="CB31" s="682"/>
      <c r="CD31" s="688"/>
      <c r="CE31" s="689"/>
      <c r="CF31" s="639" t="s">
        <v>299</v>
      </c>
      <c r="CG31" s="640"/>
      <c r="CH31" s="640"/>
      <c r="CI31" s="640"/>
      <c r="CJ31" s="640"/>
      <c r="CK31" s="640"/>
      <c r="CL31" s="640"/>
      <c r="CM31" s="640"/>
      <c r="CN31" s="640"/>
      <c r="CO31" s="640"/>
      <c r="CP31" s="640"/>
      <c r="CQ31" s="641"/>
      <c r="CR31" s="625">
        <v>54452</v>
      </c>
      <c r="CS31" s="657"/>
      <c r="CT31" s="657"/>
      <c r="CU31" s="657"/>
      <c r="CV31" s="657"/>
      <c r="CW31" s="657"/>
      <c r="CX31" s="657"/>
      <c r="CY31" s="658"/>
      <c r="CZ31" s="659">
        <v>0.5</v>
      </c>
      <c r="DA31" s="660"/>
      <c r="DB31" s="660"/>
      <c r="DC31" s="661"/>
      <c r="DD31" s="634">
        <v>54452</v>
      </c>
      <c r="DE31" s="657"/>
      <c r="DF31" s="657"/>
      <c r="DG31" s="657"/>
      <c r="DH31" s="657"/>
      <c r="DI31" s="657"/>
      <c r="DJ31" s="657"/>
      <c r="DK31" s="658"/>
      <c r="DL31" s="634">
        <v>54452</v>
      </c>
      <c r="DM31" s="657"/>
      <c r="DN31" s="657"/>
      <c r="DO31" s="657"/>
      <c r="DP31" s="657"/>
      <c r="DQ31" s="657"/>
      <c r="DR31" s="657"/>
      <c r="DS31" s="657"/>
      <c r="DT31" s="657"/>
      <c r="DU31" s="657"/>
      <c r="DV31" s="658"/>
      <c r="DW31" s="630">
        <v>1.6</v>
      </c>
      <c r="DX31" s="655"/>
      <c r="DY31" s="655"/>
      <c r="DZ31" s="655"/>
      <c r="EA31" s="655"/>
      <c r="EB31" s="655"/>
      <c r="EC31" s="656"/>
    </row>
    <row r="32" spans="2:133" ht="11.25" customHeight="1" x14ac:dyDescent="0.15">
      <c r="B32" s="622" t="s">
        <v>300</v>
      </c>
      <c r="C32" s="623"/>
      <c r="D32" s="623"/>
      <c r="E32" s="623"/>
      <c r="F32" s="623"/>
      <c r="G32" s="623"/>
      <c r="H32" s="623"/>
      <c r="I32" s="623"/>
      <c r="J32" s="623"/>
      <c r="K32" s="623"/>
      <c r="L32" s="623"/>
      <c r="M32" s="623"/>
      <c r="N32" s="623"/>
      <c r="O32" s="623"/>
      <c r="P32" s="623"/>
      <c r="Q32" s="624"/>
      <c r="R32" s="625">
        <v>58923</v>
      </c>
      <c r="S32" s="626"/>
      <c r="T32" s="626"/>
      <c r="U32" s="626"/>
      <c r="V32" s="626"/>
      <c r="W32" s="626"/>
      <c r="X32" s="626"/>
      <c r="Y32" s="627"/>
      <c r="Z32" s="628">
        <v>0.5</v>
      </c>
      <c r="AA32" s="628"/>
      <c r="AB32" s="628"/>
      <c r="AC32" s="628"/>
      <c r="AD32" s="629">
        <v>265</v>
      </c>
      <c r="AE32" s="629"/>
      <c r="AF32" s="629"/>
      <c r="AG32" s="629"/>
      <c r="AH32" s="629"/>
      <c r="AI32" s="629"/>
      <c r="AJ32" s="629"/>
      <c r="AK32" s="629"/>
      <c r="AL32" s="630">
        <v>0</v>
      </c>
      <c r="AM32" s="631"/>
      <c r="AN32" s="631"/>
      <c r="AO32" s="632"/>
      <c r="AP32" s="675"/>
      <c r="AQ32" s="676"/>
      <c r="AR32" s="676"/>
      <c r="AS32" s="676"/>
      <c r="AT32" s="679"/>
      <c r="AU32" s="185"/>
      <c r="AV32" s="185"/>
      <c r="AW32" s="185"/>
      <c r="AX32" s="668" t="s">
        <v>301</v>
      </c>
      <c r="AY32" s="669"/>
      <c r="AZ32" s="669"/>
      <c r="BA32" s="669"/>
      <c r="BB32" s="669"/>
      <c r="BC32" s="669"/>
      <c r="BD32" s="669"/>
      <c r="BE32" s="669"/>
      <c r="BF32" s="670"/>
      <c r="BG32" s="692">
        <v>98.2</v>
      </c>
      <c r="BH32" s="693"/>
      <c r="BI32" s="693"/>
      <c r="BJ32" s="693"/>
      <c r="BK32" s="693"/>
      <c r="BL32" s="693"/>
      <c r="BM32" s="694">
        <v>85.2</v>
      </c>
      <c r="BN32" s="693"/>
      <c r="BO32" s="693"/>
      <c r="BP32" s="693"/>
      <c r="BQ32" s="695"/>
      <c r="BR32" s="692">
        <v>98.3</v>
      </c>
      <c r="BS32" s="693"/>
      <c r="BT32" s="693"/>
      <c r="BU32" s="693"/>
      <c r="BV32" s="693"/>
      <c r="BW32" s="693"/>
      <c r="BX32" s="694">
        <v>84.2</v>
      </c>
      <c r="BY32" s="693"/>
      <c r="BZ32" s="693"/>
      <c r="CA32" s="693"/>
      <c r="CB32" s="695"/>
      <c r="CD32" s="690"/>
      <c r="CE32" s="691"/>
      <c r="CF32" s="639" t="s">
        <v>302</v>
      </c>
      <c r="CG32" s="640"/>
      <c r="CH32" s="640"/>
      <c r="CI32" s="640"/>
      <c r="CJ32" s="640"/>
      <c r="CK32" s="640"/>
      <c r="CL32" s="640"/>
      <c r="CM32" s="640"/>
      <c r="CN32" s="640"/>
      <c r="CO32" s="640"/>
      <c r="CP32" s="640"/>
      <c r="CQ32" s="641"/>
      <c r="CR32" s="625" t="s">
        <v>114</v>
      </c>
      <c r="CS32" s="626"/>
      <c r="CT32" s="626"/>
      <c r="CU32" s="626"/>
      <c r="CV32" s="626"/>
      <c r="CW32" s="626"/>
      <c r="CX32" s="626"/>
      <c r="CY32" s="627"/>
      <c r="CZ32" s="659" t="s">
        <v>114</v>
      </c>
      <c r="DA32" s="660"/>
      <c r="DB32" s="660"/>
      <c r="DC32" s="661"/>
      <c r="DD32" s="634" t="s">
        <v>114</v>
      </c>
      <c r="DE32" s="626"/>
      <c r="DF32" s="626"/>
      <c r="DG32" s="626"/>
      <c r="DH32" s="626"/>
      <c r="DI32" s="626"/>
      <c r="DJ32" s="626"/>
      <c r="DK32" s="627"/>
      <c r="DL32" s="634" t="s">
        <v>114</v>
      </c>
      <c r="DM32" s="626"/>
      <c r="DN32" s="626"/>
      <c r="DO32" s="626"/>
      <c r="DP32" s="626"/>
      <c r="DQ32" s="626"/>
      <c r="DR32" s="626"/>
      <c r="DS32" s="626"/>
      <c r="DT32" s="626"/>
      <c r="DU32" s="626"/>
      <c r="DV32" s="627"/>
      <c r="DW32" s="630" t="s">
        <v>114</v>
      </c>
      <c r="DX32" s="655"/>
      <c r="DY32" s="655"/>
      <c r="DZ32" s="655"/>
      <c r="EA32" s="655"/>
      <c r="EB32" s="655"/>
      <c r="EC32" s="656"/>
    </row>
    <row r="33" spans="2:133" ht="11.25" customHeight="1" x14ac:dyDescent="0.15">
      <c r="B33" s="622" t="s">
        <v>303</v>
      </c>
      <c r="C33" s="623"/>
      <c r="D33" s="623"/>
      <c r="E33" s="623"/>
      <c r="F33" s="623"/>
      <c r="G33" s="623"/>
      <c r="H33" s="623"/>
      <c r="I33" s="623"/>
      <c r="J33" s="623"/>
      <c r="K33" s="623"/>
      <c r="L33" s="623"/>
      <c r="M33" s="623"/>
      <c r="N33" s="623"/>
      <c r="O33" s="623"/>
      <c r="P33" s="623"/>
      <c r="Q33" s="624"/>
      <c r="R33" s="625">
        <v>2192095</v>
      </c>
      <c r="S33" s="626"/>
      <c r="T33" s="626"/>
      <c r="U33" s="626"/>
      <c r="V33" s="626"/>
      <c r="W33" s="626"/>
      <c r="X33" s="626"/>
      <c r="Y33" s="627"/>
      <c r="Z33" s="628">
        <v>19.399999999999999</v>
      </c>
      <c r="AA33" s="628"/>
      <c r="AB33" s="628"/>
      <c r="AC33" s="628"/>
      <c r="AD33" s="629" t="s">
        <v>114</v>
      </c>
      <c r="AE33" s="629"/>
      <c r="AF33" s="629"/>
      <c r="AG33" s="629"/>
      <c r="AH33" s="629"/>
      <c r="AI33" s="629"/>
      <c r="AJ33" s="629"/>
      <c r="AK33" s="629"/>
      <c r="AL33" s="630" t="s">
        <v>114</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304</v>
      </c>
      <c r="CE33" s="640"/>
      <c r="CF33" s="640"/>
      <c r="CG33" s="640"/>
      <c r="CH33" s="640"/>
      <c r="CI33" s="640"/>
      <c r="CJ33" s="640"/>
      <c r="CK33" s="640"/>
      <c r="CL33" s="640"/>
      <c r="CM33" s="640"/>
      <c r="CN33" s="640"/>
      <c r="CO33" s="640"/>
      <c r="CP33" s="640"/>
      <c r="CQ33" s="641"/>
      <c r="CR33" s="625">
        <v>5463802</v>
      </c>
      <c r="CS33" s="657"/>
      <c r="CT33" s="657"/>
      <c r="CU33" s="657"/>
      <c r="CV33" s="657"/>
      <c r="CW33" s="657"/>
      <c r="CX33" s="657"/>
      <c r="CY33" s="658"/>
      <c r="CZ33" s="659">
        <v>52.9</v>
      </c>
      <c r="DA33" s="660"/>
      <c r="DB33" s="660"/>
      <c r="DC33" s="661"/>
      <c r="DD33" s="634">
        <v>1751829</v>
      </c>
      <c r="DE33" s="657"/>
      <c r="DF33" s="657"/>
      <c r="DG33" s="657"/>
      <c r="DH33" s="657"/>
      <c r="DI33" s="657"/>
      <c r="DJ33" s="657"/>
      <c r="DK33" s="658"/>
      <c r="DL33" s="634">
        <v>1147716</v>
      </c>
      <c r="DM33" s="657"/>
      <c r="DN33" s="657"/>
      <c r="DO33" s="657"/>
      <c r="DP33" s="657"/>
      <c r="DQ33" s="657"/>
      <c r="DR33" s="657"/>
      <c r="DS33" s="657"/>
      <c r="DT33" s="657"/>
      <c r="DU33" s="657"/>
      <c r="DV33" s="658"/>
      <c r="DW33" s="630">
        <v>33.5</v>
      </c>
      <c r="DX33" s="655"/>
      <c r="DY33" s="655"/>
      <c r="DZ33" s="655"/>
      <c r="EA33" s="655"/>
      <c r="EB33" s="655"/>
      <c r="EC33" s="656"/>
    </row>
    <row r="34" spans="2:133" ht="11.25" customHeight="1" x14ac:dyDescent="0.15">
      <c r="B34" s="622" t="s">
        <v>305</v>
      </c>
      <c r="C34" s="623"/>
      <c r="D34" s="623"/>
      <c r="E34" s="623"/>
      <c r="F34" s="623"/>
      <c r="G34" s="623"/>
      <c r="H34" s="623"/>
      <c r="I34" s="623"/>
      <c r="J34" s="623"/>
      <c r="K34" s="623"/>
      <c r="L34" s="623"/>
      <c r="M34" s="623"/>
      <c r="N34" s="623"/>
      <c r="O34" s="623"/>
      <c r="P34" s="623"/>
      <c r="Q34" s="624"/>
      <c r="R34" s="625" t="s">
        <v>114</v>
      </c>
      <c r="S34" s="626"/>
      <c r="T34" s="626"/>
      <c r="U34" s="626"/>
      <c r="V34" s="626"/>
      <c r="W34" s="626"/>
      <c r="X34" s="626"/>
      <c r="Y34" s="627"/>
      <c r="Z34" s="628" t="s">
        <v>114</v>
      </c>
      <c r="AA34" s="628"/>
      <c r="AB34" s="628"/>
      <c r="AC34" s="628"/>
      <c r="AD34" s="629" t="s">
        <v>114</v>
      </c>
      <c r="AE34" s="629"/>
      <c r="AF34" s="629"/>
      <c r="AG34" s="629"/>
      <c r="AH34" s="629"/>
      <c r="AI34" s="629"/>
      <c r="AJ34" s="629"/>
      <c r="AK34" s="629"/>
      <c r="AL34" s="630" t="s">
        <v>114</v>
      </c>
      <c r="AM34" s="631"/>
      <c r="AN34" s="631"/>
      <c r="AO34" s="632"/>
      <c r="AP34" s="188"/>
      <c r="AQ34" s="604" t="s">
        <v>306</v>
      </c>
      <c r="AR34" s="605"/>
      <c r="AS34" s="605"/>
      <c r="AT34" s="605"/>
      <c r="AU34" s="605"/>
      <c r="AV34" s="605"/>
      <c r="AW34" s="605"/>
      <c r="AX34" s="605"/>
      <c r="AY34" s="605"/>
      <c r="AZ34" s="605"/>
      <c r="BA34" s="605"/>
      <c r="BB34" s="605"/>
      <c r="BC34" s="605"/>
      <c r="BD34" s="605"/>
      <c r="BE34" s="605"/>
      <c r="BF34" s="606"/>
      <c r="BG34" s="604" t="s">
        <v>307</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308</v>
      </c>
      <c r="CE34" s="640"/>
      <c r="CF34" s="640"/>
      <c r="CG34" s="640"/>
      <c r="CH34" s="640"/>
      <c r="CI34" s="640"/>
      <c r="CJ34" s="640"/>
      <c r="CK34" s="640"/>
      <c r="CL34" s="640"/>
      <c r="CM34" s="640"/>
      <c r="CN34" s="640"/>
      <c r="CO34" s="640"/>
      <c r="CP34" s="640"/>
      <c r="CQ34" s="641"/>
      <c r="CR34" s="625">
        <v>3534294</v>
      </c>
      <c r="CS34" s="626"/>
      <c r="CT34" s="626"/>
      <c r="CU34" s="626"/>
      <c r="CV34" s="626"/>
      <c r="CW34" s="626"/>
      <c r="CX34" s="626"/>
      <c r="CY34" s="627"/>
      <c r="CZ34" s="659">
        <v>34.200000000000003</v>
      </c>
      <c r="DA34" s="660"/>
      <c r="DB34" s="660"/>
      <c r="DC34" s="661"/>
      <c r="DD34" s="634">
        <v>567028</v>
      </c>
      <c r="DE34" s="626"/>
      <c r="DF34" s="626"/>
      <c r="DG34" s="626"/>
      <c r="DH34" s="626"/>
      <c r="DI34" s="626"/>
      <c r="DJ34" s="626"/>
      <c r="DK34" s="627"/>
      <c r="DL34" s="634">
        <v>284709</v>
      </c>
      <c r="DM34" s="626"/>
      <c r="DN34" s="626"/>
      <c r="DO34" s="626"/>
      <c r="DP34" s="626"/>
      <c r="DQ34" s="626"/>
      <c r="DR34" s="626"/>
      <c r="DS34" s="626"/>
      <c r="DT34" s="626"/>
      <c r="DU34" s="626"/>
      <c r="DV34" s="627"/>
      <c r="DW34" s="630">
        <v>8.3000000000000007</v>
      </c>
      <c r="DX34" s="655"/>
      <c r="DY34" s="655"/>
      <c r="DZ34" s="655"/>
      <c r="EA34" s="655"/>
      <c r="EB34" s="655"/>
      <c r="EC34" s="656"/>
    </row>
    <row r="35" spans="2:133" ht="11.25" customHeight="1" x14ac:dyDescent="0.15">
      <c r="B35" s="622" t="s">
        <v>309</v>
      </c>
      <c r="C35" s="623"/>
      <c r="D35" s="623"/>
      <c r="E35" s="623"/>
      <c r="F35" s="623"/>
      <c r="G35" s="623"/>
      <c r="H35" s="623"/>
      <c r="I35" s="623"/>
      <c r="J35" s="623"/>
      <c r="K35" s="623"/>
      <c r="L35" s="623"/>
      <c r="M35" s="623"/>
      <c r="N35" s="623"/>
      <c r="O35" s="623"/>
      <c r="P35" s="623"/>
      <c r="Q35" s="624"/>
      <c r="R35" s="625">
        <v>152495</v>
      </c>
      <c r="S35" s="626"/>
      <c r="T35" s="626"/>
      <c r="U35" s="626"/>
      <c r="V35" s="626"/>
      <c r="W35" s="626"/>
      <c r="X35" s="626"/>
      <c r="Y35" s="627"/>
      <c r="Z35" s="628">
        <v>1.4</v>
      </c>
      <c r="AA35" s="628"/>
      <c r="AB35" s="628"/>
      <c r="AC35" s="628"/>
      <c r="AD35" s="629" t="s">
        <v>114</v>
      </c>
      <c r="AE35" s="629"/>
      <c r="AF35" s="629"/>
      <c r="AG35" s="629"/>
      <c r="AH35" s="629"/>
      <c r="AI35" s="629"/>
      <c r="AJ35" s="629"/>
      <c r="AK35" s="629"/>
      <c r="AL35" s="630" t="s">
        <v>114</v>
      </c>
      <c r="AM35" s="631"/>
      <c r="AN35" s="631"/>
      <c r="AO35" s="632"/>
      <c r="AP35" s="188"/>
      <c r="AQ35" s="636" t="s">
        <v>310</v>
      </c>
      <c r="AR35" s="637"/>
      <c r="AS35" s="637"/>
      <c r="AT35" s="637"/>
      <c r="AU35" s="637"/>
      <c r="AV35" s="637"/>
      <c r="AW35" s="637"/>
      <c r="AX35" s="637"/>
      <c r="AY35" s="638"/>
      <c r="AZ35" s="614">
        <v>624404</v>
      </c>
      <c r="BA35" s="615"/>
      <c r="BB35" s="615"/>
      <c r="BC35" s="615"/>
      <c r="BD35" s="615"/>
      <c r="BE35" s="615"/>
      <c r="BF35" s="696"/>
      <c r="BG35" s="636" t="s">
        <v>311</v>
      </c>
      <c r="BH35" s="637"/>
      <c r="BI35" s="637"/>
      <c r="BJ35" s="637"/>
      <c r="BK35" s="637"/>
      <c r="BL35" s="637"/>
      <c r="BM35" s="637"/>
      <c r="BN35" s="637"/>
      <c r="BO35" s="637"/>
      <c r="BP35" s="637"/>
      <c r="BQ35" s="637"/>
      <c r="BR35" s="637"/>
      <c r="BS35" s="637"/>
      <c r="BT35" s="637"/>
      <c r="BU35" s="638"/>
      <c r="BV35" s="614">
        <v>180887</v>
      </c>
      <c r="BW35" s="615"/>
      <c r="BX35" s="615"/>
      <c r="BY35" s="615"/>
      <c r="BZ35" s="615"/>
      <c r="CA35" s="615"/>
      <c r="CB35" s="696"/>
      <c r="CD35" s="639" t="s">
        <v>312</v>
      </c>
      <c r="CE35" s="640"/>
      <c r="CF35" s="640"/>
      <c r="CG35" s="640"/>
      <c r="CH35" s="640"/>
      <c r="CI35" s="640"/>
      <c r="CJ35" s="640"/>
      <c r="CK35" s="640"/>
      <c r="CL35" s="640"/>
      <c r="CM35" s="640"/>
      <c r="CN35" s="640"/>
      <c r="CO35" s="640"/>
      <c r="CP35" s="640"/>
      <c r="CQ35" s="641"/>
      <c r="CR35" s="625">
        <v>40288</v>
      </c>
      <c r="CS35" s="657"/>
      <c r="CT35" s="657"/>
      <c r="CU35" s="657"/>
      <c r="CV35" s="657"/>
      <c r="CW35" s="657"/>
      <c r="CX35" s="657"/>
      <c r="CY35" s="658"/>
      <c r="CZ35" s="659">
        <v>0.4</v>
      </c>
      <c r="DA35" s="660"/>
      <c r="DB35" s="660"/>
      <c r="DC35" s="661"/>
      <c r="DD35" s="634">
        <v>33186</v>
      </c>
      <c r="DE35" s="657"/>
      <c r="DF35" s="657"/>
      <c r="DG35" s="657"/>
      <c r="DH35" s="657"/>
      <c r="DI35" s="657"/>
      <c r="DJ35" s="657"/>
      <c r="DK35" s="658"/>
      <c r="DL35" s="634">
        <v>31572</v>
      </c>
      <c r="DM35" s="657"/>
      <c r="DN35" s="657"/>
      <c r="DO35" s="657"/>
      <c r="DP35" s="657"/>
      <c r="DQ35" s="657"/>
      <c r="DR35" s="657"/>
      <c r="DS35" s="657"/>
      <c r="DT35" s="657"/>
      <c r="DU35" s="657"/>
      <c r="DV35" s="658"/>
      <c r="DW35" s="630">
        <v>0.9</v>
      </c>
      <c r="DX35" s="655"/>
      <c r="DY35" s="655"/>
      <c r="DZ35" s="655"/>
      <c r="EA35" s="655"/>
      <c r="EB35" s="655"/>
      <c r="EC35" s="656"/>
    </row>
    <row r="36" spans="2:133" ht="11.25" customHeight="1" x14ac:dyDescent="0.15">
      <c r="B36" s="668" t="s">
        <v>313</v>
      </c>
      <c r="C36" s="669"/>
      <c r="D36" s="669"/>
      <c r="E36" s="669"/>
      <c r="F36" s="669"/>
      <c r="G36" s="669"/>
      <c r="H36" s="669"/>
      <c r="I36" s="669"/>
      <c r="J36" s="669"/>
      <c r="K36" s="669"/>
      <c r="L36" s="669"/>
      <c r="M36" s="669"/>
      <c r="N36" s="669"/>
      <c r="O36" s="669"/>
      <c r="P36" s="669"/>
      <c r="Q36" s="670"/>
      <c r="R36" s="697">
        <v>11277167</v>
      </c>
      <c r="S36" s="698"/>
      <c r="T36" s="698"/>
      <c r="U36" s="698"/>
      <c r="V36" s="698"/>
      <c r="W36" s="698"/>
      <c r="X36" s="698"/>
      <c r="Y36" s="699"/>
      <c r="Z36" s="700">
        <v>100</v>
      </c>
      <c r="AA36" s="700"/>
      <c r="AB36" s="700"/>
      <c r="AC36" s="700"/>
      <c r="AD36" s="701">
        <v>3277270</v>
      </c>
      <c r="AE36" s="701"/>
      <c r="AF36" s="701"/>
      <c r="AG36" s="701"/>
      <c r="AH36" s="701"/>
      <c r="AI36" s="701"/>
      <c r="AJ36" s="701"/>
      <c r="AK36" s="701"/>
      <c r="AL36" s="702">
        <v>100</v>
      </c>
      <c r="AM36" s="694"/>
      <c r="AN36" s="694"/>
      <c r="AO36" s="703"/>
      <c r="AQ36" s="704" t="s">
        <v>314</v>
      </c>
      <c r="AR36" s="705"/>
      <c r="AS36" s="705"/>
      <c r="AT36" s="705"/>
      <c r="AU36" s="705"/>
      <c r="AV36" s="705"/>
      <c r="AW36" s="705"/>
      <c r="AX36" s="705"/>
      <c r="AY36" s="706"/>
      <c r="AZ36" s="625">
        <v>1392</v>
      </c>
      <c r="BA36" s="626"/>
      <c r="BB36" s="626"/>
      <c r="BC36" s="626"/>
      <c r="BD36" s="657"/>
      <c r="BE36" s="657"/>
      <c r="BF36" s="682"/>
      <c r="BG36" s="639" t="s">
        <v>315</v>
      </c>
      <c r="BH36" s="640"/>
      <c r="BI36" s="640"/>
      <c r="BJ36" s="640"/>
      <c r="BK36" s="640"/>
      <c r="BL36" s="640"/>
      <c r="BM36" s="640"/>
      <c r="BN36" s="640"/>
      <c r="BO36" s="640"/>
      <c r="BP36" s="640"/>
      <c r="BQ36" s="640"/>
      <c r="BR36" s="640"/>
      <c r="BS36" s="640"/>
      <c r="BT36" s="640"/>
      <c r="BU36" s="641"/>
      <c r="BV36" s="625">
        <v>113683</v>
      </c>
      <c r="BW36" s="626"/>
      <c r="BX36" s="626"/>
      <c r="BY36" s="626"/>
      <c r="BZ36" s="626"/>
      <c r="CA36" s="626"/>
      <c r="CB36" s="635"/>
      <c r="CD36" s="639" t="s">
        <v>316</v>
      </c>
      <c r="CE36" s="640"/>
      <c r="CF36" s="640"/>
      <c r="CG36" s="640"/>
      <c r="CH36" s="640"/>
      <c r="CI36" s="640"/>
      <c r="CJ36" s="640"/>
      <c r="CK36" s="640"/>
      <c r="CL36" s="640"/>
      <c r="CM36" s="640"/>
      <c r="CN36" s="640"/>
      <c r="CO36" s="640"/>
      <c r="CP36" s="640"/>
      <c r="CQ36" s="641"/>
      <c r="CR36" s="625">
        <v>1227271</v>
      </c>
      <c r="CS36" s="626"/>
      <c r="CT36" s="626"/>
      <c r="CU36" s="626"/>
      <c r="CV36" s="626"/>
      <c r="CW36" s="626"/>
      <c r="CX36" s="626"/>
      <c r="CY36" s="627"/>
      <c r="CZ36" s="659">
        <v>11.9</v>
      </c>
      <c r="DA36" s="660"/>
      <c r="DB36" s="660"/>
      <c r="DC36" s="661"/>
      <c r="DD36" s="634">
        <v>634405</v>
      </c>
      <c r="DE36" s="626"/>
      <c r="DF36" s="626"/>
      <c r="DG36" s="626"/>
      <c r="DH36" s="626"/>
      <c r="DI36" s="626"/>
      <c r="DJ36" s="626"/>
      <c r="DK36" s="627"/>
      <c r="DL36" s="634">
        <v>362136</v>
      </c>
      <c r="DM36" s="626"/>
      <c r="DN36" s="626"/>
      <c r="DO36" s="626"/>
      <c r="DP36" s="626"/>
      <c r="DQ36" s="626"/>
      <c r="DR36" s="626"/>
      <c r="DS36" s="626"/>
      <c r="DT36" s="626"/>
      <c r="DU36" s="626"/>
      <c r="DV36" s="627"/>
      <c r="DW36" s="630">
        <v>10.6</v>
      </c>
      <c r="DX36" s="655"/>
      <c r="DY36" s="655"/>
      <c r="DZ36" s="655"/>
      <c r="EA36" s="655"/>
      <c r="EB36" s="655"/>
      <c r="EC36" s="656"/>
    </row>
    <row r="37" spans="2:133" ht="11.25" customHeight="1" x14ac:dyDescent="0.15">
      <c r="AQ37" s="704" t="s">
        <v>317</v>
      </c>
      <c r="AR37" s="705"/>
      <c r="AS37" s="705"/>
      <c r="AT37" s="705"/>
      <c r="AU37" s="705"/>
      <c r="AV37" s="705"/>
      <c r="AW37" s="705"/>
      <c r="AX37" s="705"/>
      <c r="AY37" s="706"/>
      <c r="AZ37" s="625" t="s">
        <v>318</v>
      </c>
      <c r="BA37" s="626"/>
      <c r="BB37" s="626"/>
      <c r="BC37" s="626"/>
      <c r="BD37" s="657"/>
      <c r="BE37" s="657"/>
      <c r="BF37" s="682"/>
      <c r="BG37" s="639" t="s">
        <v>319</v>
      </c>
      <c r="BH37" s="640"/>
      <c r="BI37" s="640"/>
      <c r="BJ37" s="640"/>
      <c r="BK37" s="640"/>
      <c r="BL37" s="640"/>
      <c r="BM37" s="640"/>
      <c r="BN37" s="640"/>
      <c r="BO37" s="640"/>
      <c r="BP37" s="640"/>
      <c r="BQ37" s="640"/>
      <c r="BR37" s="640"/>
      <c r="BS37" s="640"/>
      <c r="BT37" s="640"/>
      <c r="BU37" s="641"/>
      <c r="BV37" s="625">
        <v>1848</v>
      </c>
      <c r="BW37" s="626"/>
      <c r="BX37" s="626"/>
      <c r="BY37" s="626"/>
      <c r="BZ37" s="626"/>
      <c r="CA37" s="626"/>
      <c r="CB37" s="635"/>
      <c r="CD37" s="639" t="s">
        <v>320</v>
      </c>
      <c r="CE37" s="640"/>
      <c r="CF37" s="640"/>
      <c r="CG37" s="640"/>
      <c r="CH37" s="640"/>
      <c r="CI37" s="640"/>
      <c r="CJ37" s="640"/>
      <c r="CK37" s="640"/>
      <c r="CL37" s="640"/>
      <c r="CM37" s="640"/>
      <c r="CN37" s="640"/>
      <c r="CO37" s="640"/>
      <c r="CP37" s="640"/>
      <c r="CQ37" s="641"/>
      <c r="CR37" s="625">
        <v>368129</v>
      </c>
      <c r="CS37" s="657"/>
      <c r="CT37" s="657"/>
      <c r="CU37" s="657"/>
      <c r="CV37" s="657"/>
      <c r="CW37" s="657"/>
      <c r="CX37" s="657"/>
      <c r="CY37" s="658"/>
      <c r="CZ37" s="659">
        <v>3.6</v>
      </c>
      <c r="DA37" s="660"/>
      <c r="DB37" s="660"/>
      <c r="DC37" s="661"/>
      <c r="DD37" s="634">
        <v>343237</v>
      </c>
      <c r="DE37" s="657"/>
      <c r="DF37" s="657"/>
      <c r="DG37" s="657"/>
      <c r="DH37" s="657"/>
      <c r="DI37" s="657"/>
      <c r="DJ37" s="657"/>
      <c r="DK37" s="658"/>
      <c r="DL37" s="634">
        <v>303678</v>
      </c>
      <c r="DM37" s="657"/>
      <c r="DN37" s="657"/>
      <c r="DO37" s="657"/>
      <c r="DP37" s="657"/>
      <c r="DQ37" s="657"/>
      <c r="DR37" s="657"/>
      <c r="DS37" s="657"/>
      <c r="DT37" s="657"/>
      <c r="DU37" s="657"/>
      <c r="DV37" s="658"/>
      <c r="DW37" s="630">
        <v>8.9</v>
      </c>
      <c r="DX37" s="655"/>
      <c r="DY37" s="655"/>
      <c r="DZ37" s="655"/>
      <c r="EA37" s="655"/>
      <c r="EB37" s="655"/>
      <c r="EC37" s="656"/>
    </row>
    <row r="38" spans="2:133" ht="11.25" customHeight="1" x14ac:dyDescent="0.15">
      <c r="AQ38" s="704" t="s">
        <v>321</v>
      </c>
      <c r="AR38" s="705"/>
      <c r="AS38" s="705"/>
      <c r="AT38" s="705"/>
      <c r="AU38" s="705"/>
      <c r="AV38" s="705"/>
      <c r="AW38" s="705"/>
      <c r="AX38" s="705"/>
      <c r="AY38" s="706"/>
      <c r="AZ38" s="625" t="s">
        <v>322</v>
      </c>
      <c r="BA38" s="626"/>
      <c r="BB38" s="626"/>
      <c r="BC38" s="626"/>
      <c r="BD38" s="657"/>
      <c r="BE38" s="657"/>
      <c r="BF38" s="682"/>
      <c r="BG38" s="639" t="s">
        <v>323</v>
      </c>
      <c r="BH38" s="640"/>
      <c r="BI38" s="640"/>
      <c r="BJ38" s="640"/>
      <c r="BK38" s="640"/>
      <c r="BL38" s="640"/>
      <c r="BM38" s="640"/>
      <c r="BN38" s="640"/>
      <c r="BO38" s="640"/>
      <c r="BP38" s="640"/>
      <c r="BQ38" s="640"/>
      <c r="BR38" s="640"/>
      <c r="BS38" s="640"/>
      <c r="BT38" s="640"/>
      <c r="BU38" s="641"/>
      <c r="BV38" s="625">
        <v>3145</v>
      </c>
      <c r="BW38" s="626"/>
      <c r="BX38" s="626"/>
      <c r="BY38" s="626"/>
      <c r="BZ38" s="626"/>
      <c r="CA38" s="626"/>
      <c r="CB38" s="635"/>
      <c r="CD38" s="639" t="s">
        <v>324</v>
      </c>
      <c r="CE38" s="640"/>
      <c r="CF38" s="640"/>
      <c r="CG38" s="640"/>
      <c r="CH38" s="640"/>
      <c r="CI38" s="640"/>
      <c r="CJ38" s="640"/>
      <c r="CK38" s="640"/>
      <c r="CL38" s="640"/>
      <c r="CM38" s="640"/>
      <c r="CN38" s="640"/>
      <c r="CO38" s="640"/>
      <c r="CP38" s="640"/>
      <c r="CQ38" s="641"/>
      <c r="CR38" s="625">
        <v>623012</v>
      </c>
      <c r="CS38" s="626"/>
      <c r="CT38" s="626"/>
      <c r="CU38" s="626"/>
      <c r="CV38" s="626"/>
      <c r="CW38" s="626"/>
      <c r="CX38" s="626"/>
      <c r="CY38" s="627"/>
      <c r="CZ38" s="659">
        <v>6</v>
      </c>
      <c r="DA38" s="660"/>
      <c r="DB38" s="660"/>
      <c r="DC38" s="661"/>
      <c r="DD38" s="634">
        <v>507210</v>
      </c>
      <c r="DE38" s="626"/>
      <c r="DF38" s="626"/>
      <c r="DG38" s="626"/>
      <c r="DH38" s="626"/>
      <c r="DI38" s="626"/>
      <c r="DJ38" s="626"/>
      <c r="DK38" s="627"/>
      <c r="DL38" s="634">
        <v>469299</v>
      </c>
      <c r="DM38" s="626"/>
      <c r="DN38" s="626"/>
      <c r="DO38" s="626"/>
      <c r="DP38" s="626"/>
      <c r="DQ38" s="626"/>
      <c r="DR38" s="626"/>
      <c r="DS38" s="626"/>
      <c r="DT38" s="626"/>
      <c r="DU38" s="626"/>
      <c r="DV38" s="627"/>
      <c r="DW38" s="630">
        <v>13.7</v>
      </c>
      <c r="DX38" s="655"/>
      <c r="DY38" s="655"/>
      <c r="DZ38" s="655"/>
      <c r="EA38" s="655"/>
      <c r="EB38" s="655"/>
      <c r="EC38" s="656"/>
    </row>
    <row r="39" spans="2:133" ht="11.25" customHeight="1" x14ac:dyDescent="0.15">
      <c r="AQ39" s="704" t="s">
        <v>325</v>
      </c>
      <c r="AR39" s="705"/>
      <c r="AS39" s="705"/>
      <c r="AT39" s="705"/>
      <c r="AU39" s="705"/>
      <c r="AV39" s="705"/>
      <c r="AW39" s="705"/>
      <c r="AX39" s="705"/>
      <c r="AY39" s="706"/>
      <c r="AZ39" s="625" t="s">
        <v>322</v>
      </c>
      <c r="BA39" s="626"/>
      <c r="BB39" s="626"/>
      <c r="BC39" s="626"/>
      <c r="BD39" s="657"/>
      <c r="BE39" s="657"/>
      <c r="BF39" s="682"/>
      <c r="BG39" s="710" t="s">
        <v>326</v>
      </c>
      <c r="BH39" s="711"/>
      <c r="BI39" s="711"/>
      <c r="BJ39" s="711"/>
      <c r="BK39" s="711"/>
      <c r="BL39" s="189"/>
      <c r="BM39" s="640" t="s">
        <v>327</v>
      </c>
      <c r="BN39" s="640"/>
      <c r="BO39" s="640"/>
      <c r="BP39" s="640"/>
      <c r="BQ39" s="640"/>
      <c r="BR39" s="640"/>
      <c r="BS39" s="640"/>
      <c r="BT39" s="640"/>
      <c r="BU39" s="641"/>
      <c r="BV39" s="625">
        <v>88</v>
      </c>
      <c r="BW39" s="626"/>
      <c r="BX39" s="626"/>
      <c r="BY39" s="626"/>
      <c r="BZ39" s="626"/>
      <c r="CA39" s="626"/>
      <c r="CB39" s="635"/>
      <c r="CD39" s="639" t="s">
        <v>328</v>
      </c>
      <c r="CE39" s="640"/>
      <c r="CF39" s="640"/>
      <c r="CG39" s="640"/>
      <c r="CH39" s="640"/>
      <c r="CI39" s="640"/>
      <c r="CJ39" s="640"/>
      <c r="CK39" s="640"/>
      <c r="CL39" s="640"/>
      <c r="CM39" s="640"/>
      <c r="CN39" s="640"/>
      <c r="CO39" s="640"/>
      <c r="CP39" s="640"/>
      <c r="CQ39" s="641"/>
      <c r="CR39" s="625">
        <v>35937</v>
      </c>
      <c r="CS39" s="657"/>
      <c r="CT39" s="657"/>
      <c r="CU39" s="657"/>
      <c r="CV39" s="657"/>
      <c r="CW39" s="657"/>
      <c r="CX39" s="657"/>
      <c r="CY39" s="658"/>
      <c r="CZ39" s="659">
        <v>0.3</v>
      </c>
      <c r="DA39" s="660"/>
      <c r="DB39" s="660"/>
      <c r="DC39" s="661"/>
      <c r="DD39" s="634">
        <v>10000</v>
      </c>
      <c r="DE39" s="657"/>
      <c r="DF39" s="657"/>
      <c r="DG39" s="657"/>
      <c r="DH39" s="657"/>
      <c r="DI39" s="657"/>
      <c r="DJ39" s="657"/>
      <c r="DK39" s="658"/>
      <c r="DL39" s="634" t="s">
        <v>322</v>
      </c>
      <c r="DM39" s="657"/>
      <c r="DN39" s="657"/>
      <c r="DO39" s="657"/>
      <c r="DP39" s="657"/>
      <c r="DQ39" s="657"/>
      <c r="DR39" s="657"/>
      <c r="DS39" s="657"/>
      <c r="DT39" s="657"/>
      <c r="DU39" s="657"/>
      <c r="DV39" s="658"/>
      <c r="DW39" s="630" t="s">
        <v>322</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329</v>
      </c>
      <c r="AR40" s="705"/>
      <c r="AS40" s="705"/>
      <c r="AT40" s="705"/>
      <c r="AU40" s="705"/>
      <c r="AV40" s="705"/>
      <c r="AW40" s="705"/>
      <c r="AX40" s="705"/>
      <c r="AY40" s="706"/>
      <c r="AZ40" s="625">
        <v>152114</v>
      </c>
      <c r="BA40" s="626"/>
      <c r="BB40" s="626"/>
      <c r="BC40" s="626"/>
      <c r="BD40" s="657"/>
      <c r="BE40" s="657"/>
      <c r="BF40" s="682"/>
      <c r="BG40" s="710"/>
      <c r="BH40" s="711"/>
      <c r="BI40" s="711"/>
      <c r="BJ40" s="711"/>
      <c r="BK40" s="711"/>
      <c r="BL40" s="189"/>
      <c r="BM40" s="640" t="s">
        <v>330</v>
      </c>
      <c r="BN40" s="640"/>
      <c r="BO40" s="640"/>
      <c r="BP40" s="640"/>
      <c r="BQ40" s="640"/>
      <c r="BR40" s="640"/>
      <c r="BS40" s="640"/>
      <c r="BT40" s="640"/>
      <c r="BU40" s="641"/>
      <c r="BV40" s="625">
        <v>195</v>
      </c>
      <c r="BW40" s="626"/>
      <c r="BX40" s="626"/>
      <c r="BY40" s="626"/>
      <c r="BZ40" s="626"/>
      <c r="CA40" s="626"/>
      <c r="CB40" s="635"/>
      <c r="CD40" s="639" t="s">
        <v>331</v>
      </c>
      <c r="CE40" s="640"/>
      <c r="CF40" s="640"/>
      <c r="CG40" s="640"/>
      <c r="CH40" s="640"/>
      <c r="CI40" s="640"/>
      <c r="CJ40" s="640"/>
      <c r="CK40" s="640"/>
      <c r="CL40" s="640"/>
      <c r="CM40" s="640"/>
      <c r="CN40" s="640"/>
      <c r="CO40" s="640"/>
      <c r="CP40" s="640"/>
      <c r="CQ40" s="641"/>
      <c r="CR40" s="625">
        <v>3000</v>
      </c>
      <c r="CS40" s="626"/>
      <c r="CT40" s="626"/>
      <c r="CU40" s="626"/>
      <c r="CV40" s="626"/>
      <c r="CW40" s="626"/>
      <c r="CX40" s="626"/>
      <c r="CY40" s="627"/>
      <c r="CZ40" s="659">
        <v>0</v>
      </c>
      <c r="DA40" s="660"/>
      <c r="DB40" s="660"/>
      <c r="DC40" s="661"/>
      <c r="DD40" s="634" t="s">
        <v>322</v>
      </c>
      <c r="DE40" s="626"/>
      <c r="DF40" s="626"/>
      <c r="DG40" s="626"/>
      <c r="DH40" s="626"/>
      <c r="DI40" s="626"/>
      <c r="DJ40" s="626"/>
      <c r="DK40" s="627"/>
      <c r="DL40" s="634" t="s">
        <v>322</v>
      </c>
      <c r="DM40" s="626"/>
      <c r="DN40" s="626"/>
      <c r="DO40" s="626"/>
      <c r="DP40" s="626"/>
      <c r="DQ40" s="626"/>
      <c r="DR40" s="626"/>
      <c r="DS40" s="626"/>
      <c r="DT40" s="626"/>
      <c r="DU40" s="626"/>
      <c r="DV40" s="627"/>
      <c r="DW40" s="630" t="s">
        <v>322</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332</v>
      </c>
      <c r="AR41" s="646"/>
      <c r="AS41" s="646"/>
      <c r="AT41" s="646"/>
      <c r="AU41" s="646"/>
      <c r="AV41" s="646"/>
      <c r="AW41" s="646"/>
      <c r="AX41" s="646"/>
      <c r="AY41" s="647"/>
      <c r="AZ41" s="697">
        <v>470898</v>
      </c>
      <c r="BA41" s="698"/>
      <c r="BB41" s="698"/>
      <c r="BC41" s="698"/>
      <c r="BD41" s="693"/>
      <c r="BE41" s="693"/>
      <c r="BF41" s="695"/>
      <c r="BG41" s="712"/>
      <c r="BH41" s="713"/>
      <c r="BI41" s="713"/>
      <c r="BJ41" s="713"/>
      <c r="BK41" s="713"/>
      <c r="BL41" s="191"/>
      <c r="BM41" s="646" t="s">
        <v>333</v>
      </c>
      <c r="BN41" s="646"/>
      <c r="BO41" s="646"/>
      <c r="BP41" s="646"/>
      <c r="BQ41" s="646"/>
      <c r="BR41" s="646"/>
      <c r="BS41" s="646"/>
      <c r="BT41" s="646"/>
      <c r="BU41" s="647"/>
      <c r="BV41" s="697">
        <v>392</v>
      </c>
      <c r="BW41" s="698"/>
      <c r="BX41" s="698"/>
      <c r="BY41" s="698"/>
      <c r="BZ41" s="698"/>
      <c r="CA41" s="698"/>
      <c r="CB41" s="707"/>
      <c r="CD41" s="639" t="s">
        <v>334</v>
      </c>
      <c r="CE41" s="640"/>
      <c r="CF41" s="640"/>
      <c r="CG41" s="640"/>
      <c r="CH41" s="640"/>
      <c r="CI41" s="640"/>
      <c r="CJ41" s="640"/>
      <c r="CK41" s="640"/>
      <c r="CL41" s="640"/>
      <c r="CM41" s="640"/>
      <c r="CN41" s="640"/>
      <c r="CO41" s="640"/>
      <c r="CP41" s="640"/>
      <c r="CQ41" s="641"/>
      <c r="CR41" s="625" t="s">
        <v>318</v>
      </c>
      <c r="CS41" s="657"/>
      <c r="CT41" s="657"/>
      <c r="CU41" s="657"/>
      <c r="CV41" s="657"/>
      <c r="CW41" s="657"/>
      <c r="CX41" s="657"/>
      <c r="CY41" s="658"/>
      <c r="CZ41" s="659" t="s">
        <v>318</v>
      </c>
      <c r="DA41" s="660"/>
      <c r="DB41" s="660"/>
      <c r="DC41" s="661"/>
      <c r="DD41" s="634" t="s">
        <v>318</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335</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336</v>
      </c>
      <c r="CE42" s="623"/>
      <c r="CF42" s="623"/>
      <c r="CG42" s="623"/>
      <c r="CH42" s="623"/>
      <c r="CI42" s="623"/>
      <c r="CJ42" s="623"/>
      <c r="CK42" s="623"/>
      <c r="CL42" s="623"/>
      <c r="CM42" s="623"/>
      <c r="CN42" s="623"/>
      <c r="CO42" s="623"/>
      <c r="CP42" s="623"/>
      <c r="CQ42" s="624"/>
      <c r="CR42" s="625">
        <v>1933525</v>
      </c>
      <c r="CS42" s="626"/>
      <c r="CT42" s="626"/>
      <c r="CU42" s="626"/>
      <c r="CV42" s="626"/>
      <c r="CW42" s="626"/>
      <c r="CX42" s="626"/>
      <c r="CY42" s="627"/>
      <c r="CZ42" s="659">
        <v>18.7</v>
      </c>
      <c r="DA42" s="708"/>
      <c r="DB42" s="708"/>
      <c r="DC42" s="709"/>
      <c r="DD42" s="634">
        <v>575912</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337</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338</v>
      </c>
      <c r="CE43" s="623"/>
      <c r="CF43" s="623"/>
      <c r="CG43" s="623"/>
      <c r="CH43" s="623"/>
      <c r="CI43" s="623"/>
      <c r="CJ43" s="623"/>
      <c r="CK43" s="623"/>
      <c r="CL43" s="623"/>
      <c r="CM43" s="623"/>
      <c r="CN43" s="623"/>
      <c r="CO43" s="623"/>
      <c r="CP43" s="623"/>
      <c r="CQ43" s="624"/>
      <c r="CR43" s="625">
        <v>62497</v>
      </c>
      <c r="CS43" s="657"/>
      <c r="CT43" s="657"/>
      <c r="CU43" s="657"/>
      <c r="CV43" s="657"/>
      <c r="CW43" s="657"/>
      <c r="CX43" s="657"/>
      <c r="CY43" s="658"/>
      <c r="CZ43" s="659">
        <v>0.6</v>
      </c>
      <c r="DA43" s="660"/>
      <c r="DB43" s="660"/>
      <c r="DC43" s="661"/>
      <c r="DD43" s="634">
        <v>62497</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339</v>
      </c>
      <c r="CD44" s="731" t="s">
        <v>291</v>
      </c>
      <c r="CE44" s="732"/>
      <c r="CF44" s="622" t="s">
        <v>340</v>
      </c>
      <c r="CG44" s="623"/>
      <c r="CH44" s="623"/>
      <c r="CI44" s="623"/>
      <c r="CJ44" s="623"/>
      <c r="CK44" s="623"/>
      <c r="CL44" s="623"/>
      <c r="CM44" s="623"/>
      <c r="CN44" s="623"/>
      <c r="CO44" s="623"/>
      <c r="CP44" s="623"/>
      <c r="CQ44" s="624"/>
      <c r="CR44" s="625">
        <v>998416</v>
      </c>
      <c r="CS44" s="626"/>
      <c r="CT44" s="626"/>
      <c r="CU44" s="626"/>
      <c r="CV44" s="626"/>
      <c r="CW44" s="626"/>
      <c r="CX44" s="626"/>
      <c r="CY44" s="627"/>
      <c r="CZ44" s="659">
        <v>9.6999999999999993</v>
      </c>
      <c r="DA44" s="708"/>
      <c r="DB44" s="708"/>
      <c r="DC44" s="709"/>
      <c r="DD44" s="634">
        <v>189854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341</v>
      </c>
      <c r="CG45" s="623"/>
      <c r="CH45" s="623"/>
      <c r="CI45" s="623"/>
      <c r="CJ45" s="623"/>
      <c r="CK45" s="623"/>
      <c r="CL45" s="623"/>
      <c r="CM45" s="623"/>
      <c r="CN45" s="623"/>
      <c r="CO45" s="623"/>
      <c r="CP45" s="623"/>
      <c r="CQ45" s="624"/>
      <c r="CR45" s="625">
        <v>858505</v>
      </c>
      <c r="CS45" s="657"/>
      <c r="CT45" s="657"/>
      <c r="CU45" s="657"/>
      <c r="CV45" s="657"/>
      <c r="CW45" s="657"/>
      <c r="CX45" s="657"/>
      <c r="CY45" s="658"/>
      <c r="CZ45" s="659">
        <v>8.3000000000000007</v>
      </c>
      <c r="DA45" s="660"/>
      <c r="DB45" s="660"/>
      <c r="DC45" s="661"/>
      <c r="DD45" s="634">
        <v>99219</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342</v>
      </c>
      <c r="CG46" s="623"/>
      <c r="CH46" s="623"/>
      <c r="CI46" s="623"/>
      <c r="CJ46" s="623"/>
      <c r="CK46" s="623"/>
      <c r="CL46" s="623"/>
      <c r="CM46" s="623"/>
      <c r="CN46" s="623"/>
      <c r="CO46" s="623"/>
      <c r="CP46" s="623"/>
      <c r="CQ46" s="624"/>
      <c r="CR46" s="625">
        <v>111055</v>
      </c>
      <c r="CS46" s="626"/>
      <c r="CT46" s="626"/>
      <c r="CU46" s="626"/>
      <c r="CV46" s="626"/>
      <c r="CW46" s="626"/>
      <c r="CX46" s="626"/>
      <c r="CY46" s="627"/>
      <c r="CZ46" s="659">
        <v>1.1000000000000001</v>
      </c>
      <c r="DA46" s="708"/>
      <c r="DB46" s="708"/>
      <c r="DC46" s="709"/>
      <c r="DD46" s="634">
        <v>85679</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343</v>
      </c>
      <c r="CG47" s="623"/>
      <c r="CH47" s="623"/>
      <c r="CI47" s="623"/>
      <c r="CJ47" s="623"/>
      <c r="CK47" s="623"/>
      <c r="CL47" s="623"/>
      <c r="CM47" s="623"/>
      <c r="CN47" s="623"/>
      <c r="CO47" s="623"/>
      <c r="CP47" s="623"/>
      <c r="CQ47" s="624"/>
      <c r="CR47" s="625">
        <v>935109</v>
      </c>
      <c r="CS47" s="657"/>
      <c r="CT47" s="657"/>
      <c r="CU47" s="657"/>
      <c r="CV47" s="657"/>
      <c r="CW47" s="657"/>
      <c r="CX47" s="657"/>
      <c r="CY47" s="658"/>
      <c r="CZ47" s="659">
        <v>9.1</v>
      </c>
      <c r="DA47" s="660"/>
      <c r="DB47" s="660"/>
      <c r="DC47" s="661"/>
      <c r="DD47" s="634">
        <v>386058</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344</v>
      </c>
      <c r="CG48" s="623"/>
      <c r="CH48" s="623"/>
      <c r="CI48" s="623"/>
      <c r="CJ48" s="623"/>
      <c r="CK48" s="623"/>
      <c r="CL48" s="623"/>
      <c r="CM48" s="623"/>
      <c r="CN48" s="623"/>
      <c r="CO48" s="623"/>
      <c r="CP48" s="623"/>
      <c r="CQ48" s="624"/>
      <c r="CR48" s="625" t="s">
        <v>114</v>
      </c>
      <c r="CS48" s="626"/>
      <c r="CT48" s="626"/>
      <c r="CU48" s="626"/>
      <c r="CV48" s="626"/>
      <c r="CW48" s="626"/>
      <c r="CX48" s="626"/>
      <c r="CY48" s="627"/>
      <c r="CZ48" s="659" t="s">
        <v>114</v>
      </c>
      <c r="DA48" s="708"/>
      <c r="DB48" s="708"/>
      <c r="DC48" s="709"/>
      <c r="DD48" s="634" t="s">
        <v>114</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345</v>
      </c>
      <c r="CE49" s="669"/>
      <c r="CF49" s="669"/>
      <c r="CG49" s="669"/>
      <c r="CH49" s="669"/>
      <c r="CI49" s="669"/>
      <c r="CJ49" s="669"/>
      <c r="CK49" s="669"/>
      <c r="CL49" s="669"/>
      <c r="CM49" s="669"/>
      <c r="CN49" s="669"/>
      <c r="CO49" s="669"/>
      <c r="CP49" s="669"/>
      <c r="CQ49" s="670"/>
      <c r="CR49" s="697">
        <v>10329644</v>
      </c>
      <c r="CS49" s="693"/>
      <c r="CT49" s="693"/>
      <c r="CU49" s="693"/>
      <c r="CV49" s="693"/>
      <c r="CW49" s="693"/>
      <c r="CX49" s="693"/>
      <c r="CY49" s="720"/>
      <c r="CZ49" s="721">
        <v>100</v>
      </c>
      <c r="DA49" s="722"/>
      <c r="DB49" s="722"/>
      <c r="DC49" s="723"/>
      <c r="DD49" s="724">
        <v>4262196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347</v>
      </c>
      <c r="DK2" s="767"/>
      <c r="DL2" s="767"/>
      <c r="DM2" s="767"/>
      <c r="DN2" s="767"/>
      <c r="DO2" s="768"/>
      <c r="DP2" s="202"/>
      <c r="DQ2" s="766" t="s">
        <v>348</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349</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350</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351</v>
      </c>
      <c r="B5" s="761"/>
      <c r="C5" s="761"/>
      <c r="D5" s="761"/>
      <c r="E5" s="761"/>
      <c r="F5" s="761"/>
      <c r="G5" s="761"/>
      <c r="H5" s="761"/>
      <c r="I5" s="761"/>
      <c r="J5" s="761"/>
      <c r="K5" s="761"/>
      <c r="L5" s="761"/>
      <c r="M5" s="761"/>
      <c r="N5" s="761"/>
      <c r="O5" s="761"/>
      <c r="P5" s="762"/>
      <c r="Q5" s="737" t="s">
        <v>352</v>
      </c>
      <c r="R5" s="738"/>
      <c r="S5" s="738"/>
      <c r="T5" s="738"/>
      <c r="U5" s="739"/>
      <c r="V5" s="737" t="s">
        <v>353</v>
      </c>
      <c r="W5" s="738"/>
      <c r="X5" s="738"/>
      <c r="Y5" s="738"/>
      <c r="Z5" s="739"/>
      <c r="AA5" s="737" t="s">
        <v>354</v>
      </c>
      <c r="AB5" s="738"/>
      <c r="AC5" s="738"/>
      <c r="AD5" s="738"/>
      <c r="AE5" s="738"/>
      <c r="AF5" s="770" t="s">
        <v>355</v>
      </c>
      <c r="AG5" s="738"/>
      <c r="AH5" s="738"/>
      <c r="AI5" s="738"/>
      <c r="AJ5" s="749"/>
      <c r="AK5" s="738" t="s">
        <v>356</v>
      </c>
      <c r="AL5" s="738"/>
      <c r="AM5" s="738"/>
      <c r="AN5" s="738"/>
      <c r="AO5" s="739"/>
      <c r="AP5" s="737" t="s">
        <v>357</v>
      </c>
      <c r="AQ5" s="738"/>
      <c r="AR5" s="738"/>
      <c r="AS5" s="738"/>
      <c r="AT5" s="739"/>
      <c r="AU5" s="737" t="s">
        <v>358</v>
      </c>
      <c r="AV5" s="738"/>
      <c r="AW5" s="738"/>
      <c r="AX5" s="738"/>
      <c r="AY5" s="749"/>
      <c r="AZ5" s="209"/>
      <c r="BA5" s="209"/>
      <c r="BB5" s="209"/>
      <c r="BC5" s="209"/>
      <c r="BD5" s="209"/>
      <c r="BE5" s="210"/>
      <c r="BF5" s="210"/>
      <c r="BG5" s="210"/>
      <c r="BH5" s="210"/>
      <c r="BI5" s="210"/>
      <c r="BJ5" s="210"/>
      <c r="BK5" s="210"/>
      <c r="BL5" s="210"/>
      <c r="BM5" s="210"/>
      <c r="BN5" s="210"/>
      <c r="BO5" s="210"/>
      <c r="BP5" s="210"/>
      <c r="BQ5" s="760" t="s">
        <v>359</v>
      </c>
      <c r="BR5" s="761"/>
      <c r="BS5" s="761"/>
      <c r="BT5" s="761"/>
      <c r="BU5" s="761"/>
      <c r="BV5" s="761"/>
      <c r="BW5" s="761"/>
      <c r="BX5" s="761"/>
      <c r="BY5" s="761"/>
      <c r="BZ5" s="761"/>
      <c r="CA5" s="761"/>
      <c r="CB5" s="761"/>
      <c r="CC5" s="761"/>
      <c r="CD5" s="761"/>
      <c r="CE5" s="761"/>
      <c r="CF5" s="761"/>
      <c r="CG5" s="762"/>
      <c r="CH5" s="737" t="s">
        <v>360</v>
      </c>
      <c r="CI5" s="738"/>
      <c r="CJ5" s="738"/>
      <c r="CK5" s="738"/>
      <c r="CL5" s="739"/>
      <c r="CM5" s="737" t="s">
        <v>361</v>
      </c>
      <c r="CN5" s="738"/>
      <c r="CO5" s="738"/>
      <c r="CP5" s="738"/>
      <c r="CQ5" s="739"/>
      <c r="CR5" s="737" t="s">
        <v>362</v>
      </c>
      <c r="CS5" s="738"/>
      <c r="CT5" s="738"/>
      <c r="CU5" s="738"/>
      <c r="CV5" s="739"/>
      <c r="CW5" s="737" t="s">
        <v>363</v>
      </c>
      <c r="CX5" s="738"/>
      <c r="CY5" s="738"/>
      <c r="CZ5" s="738"/>
      <c r="DA5" s="739"/>
      <c r="DB5" s="737" t="s">
        <v>364</v>
      </c>
      <c r="DC5" s="738"/>
      <c r="DD5" s="738"/>
      <c r="DE5" s="738"/>
      <c r="DF5" s="739"/>
      <c r="DG5" s="743" t="s">
        <v>365</v>
      </c>
      <c r="DH5" s="744"/>
      <c r="DI5" s="744"/>
      <c r="DJ5" s="744"/>
      <c r="DK5" s="745"/>
      <c r="DL5" s="743" t="s">
        <v>366</v>
      </c>
      <c r="DM5" s="744"/>
      <c r="DN5" s="744"/>
      <c r="DO5" s="744"/>
      <c r="DP5" s="745"/>
      <c r="DQ5" s="737" t="s">
        <v>367</v>
      </c>
      <c r="DR5" s="738"/>
      <c r="DS5" s="738"/>
      <c r="DT5" s="738"/>
      <c r="DU5" s="739"/>
      <c r="DV5" s="737" t="s">
        <v>358</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368</v>
      </c>
      <c r="C7" s="752"/>
      <c r="D7" s="752"/>
      <c r="E7" s="752"/>
      <c r="F7" s="752"/>
      <c r="G7" s="752"/>
      <c r="H7" s="752"/>
      <c r="I7" s="752"/>
      <c r="J7" s="752"/>
      <c r="K7" s="752"/>
      <c r="L7" s="752"/>
      <c r="M7" s="752"/>
      <c r="N7" s="752"/>
      <c r="O7" s="752"/>
      <c r="P7" s="753"/>
      <c r="Q7" s="754">
        <v>11278</v>
      </c>
      <c r="R7" s="755"/>
      <c r="S7" s="755"/>
      <c r="T7" s="755"/>
      <c r="U7" s="755"/>
      <c r="V7" s="755">
        <v>10330</v>
      </c>
      <c r="W7" s="755"/>
      <c r="X7" s="755"/>
      <c r="Y7" s="755"/>
      <c r="Z7" s="755"/>
      <c r="AA7" s="755">
        <f>Q7-V7</f>
        <v>948</v>
      </c>
      <c r="AB7" s="755"/>
      <c r="AC7" s="755"/>
      <c r="AD7" s="755"/>
      <c r="AE7" s="756"/>
      <c r="AF7" s="757">
        <v>558</v>
      </c>
      <c r="AG7" s="758"/>
      <c r="AH7" s="758"/>
      <c r="AI7" s="758"/>
      <c r="AJ7" s="759"/>
      <c r="AK7" s="794">
        <v>795</v>
      </c>
      <c r="AL7" s="795"/>
      <c r="AM7" s="795"/>
      <c r="AN7" s="795"/>
      <c r="AO7" s="795"/>
      <c r="AP7" s="795">
        <v>8580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c r="BT7" s="799"/>
      <c r="BU7" s="799"/>
      <c r="BV7" s="799"/>
      <c r="BW7" s="799"/>
      <c r="BX7" s="799"/>
      <c r="BY7" s="799"/>
      <c r="BZ7" s="799"/>
      <c r="CA7" s="799"/>
      <c r="CB7" s="799"/>
      <c r="CC7" s="799"/>
      <c r="CD7" s="799"/>
      <c r="CE7" s="799"/>
      <c r="CF7" s="799"/>
      <c r="CG7" s="800"/>
      <c r="CH7" s="791"/>
      <c r="CI7" s="792"/>
      <c r="CJ7" s="792"/>
      <c r="CK7" s="792"/>
      <c r="CL7" s="793"/>
      <c r="CM7" s="791"/>
      <c r="CN7" s="792"/>
      <c r="CO7" s="792"/>
      <c r="CP7" s="792"/>
      <c r="CQ7" s="793"/>
      <c r="CR7" s="791"/>
      <c r="CS7" s="792"/>
      <c r="CT7" s="792"/>
      <c r="CU7" s="792"/>
      <c r="CV7" s="793"/>
      <c r="CW7" s="791"/>
      <c r="CX7" s="792"/>
      <c r="CY7" s="792"/>
      <c r="CZ7" s="792"/>
      <c r="DA7" s="793"/>
      <c r="DB7" s="791"/>
      <c r="DC7" s="792"/>
      <c r="DD7" s="792"/>
      <c r="DE7" s="792"/>
      <c r="DF7" s="793"/>
      <c r="DG7" s="791"/>
      <c r="DH7" s="792"/>
      <c r="DI7" s="792"/>
      <c r="DJ7" s="792"/>
      <c r="DK7" s="793"/>
      <c r="DL7" s="791"/>
      <c r="DM7" s="792"/>
      <c r="DN7" s="792"/>
      <c r="DO7" s="792"/>
      <c r="DP7" s="793"/>
      <c r="DQ7" s="791"/>
      <c r="DR7" s="792"/>
      <c r="DS7" s="792"/>
      <c r="DT7" s="792"/>
      <c r="DU7" s="793"/>
      <c r="DV7" s="772"/>
      <c r="DW7" s="773"/>
      <c r="DX7" s="773"/>
      <c r="DY7" s="773"/>
      <c r="DZ7" s="774"/>
      <c r="EA7" s="207"/>
    </row>
    <row r="8" spans="1:131" s="208" customFormat="1" ht="26.25" customHeight="1" x14ac:dyDescent="0.15">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369</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370</v>
      </c>
      <c r="B23" s="810" t="s">
        <v>371</v>
      </c>
      <c r="C23" s="811"/>
      <c r="D23" s="811"/>
      <c r="E23" s="811"/>
      <c r="F23" s="811"/>
      <c r="G23" s="811"/>
      <c r="H23" s="811"/>
      <c r="I23" s="811"/>
      <c r="J23" s="811"/>
      <c r="K23" s="811"/>
      <c r="L23" s="811"/>
      <c r="M23" s="811"/>
      <c r="N23" s="811"/>
      <c r="O23" s="811"/>
      <c r="P23" s="812"/>
      <c r="Q23" s="813">
        <v>11278</v>
      </c>
      <c r="R23" s="814"/>
      <c r="S23" s="814"/>
      <c r="T23" s="814"/>
      <c r="U23" s="814"/>
      <c r="V23" s="814">
        <v>10330</v>
      </c>
      <c r="W23" s="814"/>
      <c r="X23" s="814"/>
      <c r="Y23" s="814"/>
      <c r="Z23" s="814"/>
      <c r="AA23" s="814">
        <v>948</v>
      </c>
      <c r="AB23" s="814"/>
      <c r="AC23" s="814"/>
      <c r="AD23" s="814"/>
      <c r="AE23" s="815"/>
      <c r="AF23" s="816">
        <v>558</v>
      </c>
      <c r="AG23" s="814"/>
      <c r="AH23" s="814"/>
      <c r="AI23" s="814"/>
      <c r="AJ23" s="817"/>
      <c r="AK23" s="818"/>
      <c r="AL23" s="819"/>
      <c r="AM23" s="819"/>
      <c r="AN23" s="819"/>
      <c r="AO23" s="819"/>
      <c r="AP23" s="814">
        <v>8580</v>
      </c>
      <c r="AQ23" s="814"/>
      <c r="AR23" s="814"/>
      <c r="AS23" s="814"/>
      <c r="AT23" s="814"/>
      <c r="AU23" s="820"/>
      <c r="AV23" s="820"/>
      <c r="AW23" s="820"/>
      <c r="AX23" s="820"/>
      <c r="AY23" s="821"/>
      <c r="AZ23" s="829" t="s">
        <v>114</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351</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358</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2154</v>
      </c>
      <c r="R28" s="843"/>
      <c r="S28" s="843"/>
      <c r="T28" s="843"/>
      <c r="U28" s="843"/>
      <c r="V28" s="843">
        <v>1973</v>
      </c>
      <c r="W28" s="843"/>
      <c r="X28" s="843"/>
      <c r="Y28" s="843"/>
      <c r="Z28" s="843"/>
      <c r="AA28" s="843">
        <v>181</v>
      </c>
      <c r="AB28" s="843"/>
      <c r="AC28" s="843"/>
      <c r="AD28" s="843"/>
      <c r="AE28" s="844"/>
      <c r="AF28" s="845">
        <v>181</v>
      </c>
      <c r="AG28" s="843"/>
      <c r="AH28" s="843"/>
      <c r="AI28" s="843"/>
      <c r="AJ28" s="846"/>
      <c r="AK28" s="847">
        <v>152</v>
      </c>
      <c r="AL28" s="838"/>
      <c r="AM28" s="838"/>
      <c r="AN28" s="838"/>
      <c r="AO28" s="838"/>
      <c r="AP28" s="838" t="s">
        <v>533</v>
      </c>
      <c r="AQ28" s="838"/>
      <c r="AR28" s="838"/>
      <c r="AS28" s="838"/>
      <c r="AT28" s="838"/>
      <c r="AU28" s="838" t="s">
        <v>477</v>
      </c>
      <c r="AV28" s="838"/>
      <c r="AW28" s="838"/>
      <c r="AX28" s="838"/>
      <c r="AY28" s="838"/>
      <c r="AZ28" s="839" t="s">
        <v>533</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1514</v>
      </c>
      <c r="R29" s="779"/>
      <c r="S29" s="779"/>
      <c r="T29" s="779"/>
      <c r="U29" s="779"/>
      <c r="V29" s="779">
        <v>1458</v>
      </c>
      <c r="W29" s="779"/>
      <c r="X29" s="779"/>
      <c r="Y29" s="779"/>
      <c r="Z29" s="779"/>
      <c r="AA29" s="779">
        <v>56</v>
      </c>
      <c r="AB29" s="779"/>
      <c r="AC29" s="779"/>
      <c r="AD29" s="779"/>
      <c r="AE29" s="780"/>
      <c r="AF29" s="781">
        <v>56</v>
      </c>
      <c r="AG29" s="782"/>
      <c r="AH29" s="782"/>
      <c r="AI29" s="782"/>
      <c r="AJ29" s="783"/>
      <c r="AK29" s="850">
        <v>223</v>
      </c>
      <c r="AL29" s="851"/>
      <c r="AM29" s="851"/>
      <c r="AN29" s="851"/>
      <c r="AO29" s="851"/>
      <c r="AP29" s="851" t="s">
        <v>477</v>
      </c>
      <c r="AQ29" s="851"/>
      <c r="AR29" s="851"/>
      <c r="AS29" s="851"/>
      <c r="AT29" s="851"/>
      <c r="AU29" s="851" t="s">
        <v>477</v>
      </c>
      <c r="AV29" s="851"/>
      <c r="AW29" s="851"/>
      <c r="AX29" s="851"/>
      <c r="AY29" s="851"/>
      <c r="AZ29" s="852" t="s">
        <v>533</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129</v>
      </c>
      <c r="R30" s="779"/>
      <c r="S30" s="779"/>
      <c r="T30" s="779"/>
      <c r="U30" s="779"/>
      <c r="V30" s="779">
        <v>127</v>
      </c>
      <c r="W30" s="779"/>
      <c r="X30" s="779"/>
      <c r="Y30" s="779"/>
      <c r="Z30" s="779"/>
      <c r="AA30" s="779">
        <v>2</v>
      </c>
      <c r="AB30" s="779"/>
      <c r="AC30" s="779"/>
      <c r="AD30" s="779"/>
      <c r="AE30" s="780"/>
      <c r="AF30" s="781">
        <v>2</v>
      </c>
      <c r="AG30" s="782"/>
      <c r="AH30" s="782"/>
      <c r="AI30" s="782"/>
      <c r="AJ30" s="783"/>
      <c r="AK30" s="850">
        <v>55</v>
      </c>
      <c r="AL30" s="851"/>
      <c r="AM30" s="851"/>
      <c r="AN30" s="851"/>
      <c r="AO30" s="851"/>
      <c r="AP30" s="851" t="s">
        <v>477</v>
      </c>
      <c r="AQ30" s="851"/>
      <c r="AR30" s="851"/>
      <c r="AS30" s="851"/>
      <c r="AT30" s="851"/>
      <c r="AU30" s="851" t="s">
        <v>533</v>
      </c>
      <c r="AV30" s="851"/>
      <c r="AW30" s="851"/>
      <c r="AX30" s="851"/>
      <c r="AY30" s="851"/>
      <c r="AZ30" s="852" t="s">
        <v>533</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144</v>
      </c>
      <c r="R31" s="779"/>
      <c r="S31" s="779"/>
      <c r="T31" s="779"/>
      <c r="U31" s="779"/>
      <c r="V31" s="779">
        <v>143</v>
      </c>
      <c r="W31" s="779"/>
      <c r="X31" s="779"/>
      <c r="Y31" s="779"/>
      <c r="Z31" s="779"/>
      <c r="AA31" s="779">
        <v>1</v>
      </c>
      <c r="AB31" s="779"/>
      <c r="AC31" s="779"/>
      <c r="AD31" s="779"/>
      <c r="AE31" s="780"/>
      <c r="AF31" s="781">
        <v>185</v>
      </c>
      <c r="AG31" s="782"/>
      <c r="AH31" s="782"/>
      <c r="AI31" s="782"/>
      <c r="AJ31" s="783"/>
      <c r="AK31" s="850">
        <v>1</v>
      </c>
      <c r="AL31" s="851"/>
      <c r="AM31" s="851"/>
      <c r="AN31" s="851"/>
      <c r="AO31" s="851"/>
      <c r="AP31" s="851">
        <v>986</v>
      </c>
      <c r="AQ31" s="851"/>
      <c r="AR31" s="851"/>
      <c r="AS31" s="851"/>
      <c r="AT31" s="851"/>
      <c r="AU31" s="851">
        <v>11</v>
      </c>
      <c r="AV31" s="851"/>
      <c r="AW31" s="851"/>
      <c r="AX31" s="851"/>
      <c r="AY31" s="851"/>
      <c r="AZ31" s="852" t="s">
        <v>533</v>
      </c>
      <c r="BA31" s="852"/>
      <c r="BB31" s="852"/>
      <c r="BC31" s="852"/>
      <c r="BD31" s="852"/>
      <c r="BE31" s="848" t="s">
        <v>386</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370</v>
      </c>
      <c r="B63" s="810" t="s">
        <v>388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425</v>
      </c>
      <c r="AG63" s="862"/>
      <c r="AH63" s="862"/>
      <c r="AI63" s="862"/>
      <c r="AJ63" s="863"/>
      <c r="AK63" s="864"/>
      <c r="AL63" s="859"/>
      <c r="AM63" s="859"/>
      <c r="AN63" s="859"/>
      <c r="AO63" s="859"/>
      <c r="AP63" s="862">
        <v>986</v>
      </c>
      <c r="AQ63" s="862"/>
      <c r="AR63" s="862"/>
      <c r="AS63" s="862"/>
      <c r="AT63" s="862"/>
      <c r="AU63" s="862">
        <v>11</v>
      </c>
      <c r="AV63" s="862"/>
      <c r="AW63" s="862"/>
      <c r="AX63" s="862"/>
      <c r="AY63" s="862"/>
      <c r="AZ63" s="866"/>
      <c r="BA63" s="866"/>
      <c r="BB63" s="866"/>
      <c r="BC63" s="866"/>
      <c r="BD63" s="866"/>
      <c r="BE63" s="867"/>
      <c r="BF63" s="867"/>
      <c r="BG63" s="867"/>
      <c r="BH63" s="867"/>
      <c r="BI63" s="868"/>
      <c r="BJ63" s="869" t="s">
        <v>114</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390</v>
      </c>
      <c r="B66" s="761"/>
      <c r="C66" s="761"/>
      <c r="D66" s="761"/>
      <c r="E66" s="761"/>
      <c r="F66" s="761"/>
      <c r="G66" s="761"/>
      <c r="H66" s="761"/>
      <c r="I66" s="761"/>
      <c r="J66" s="761"/>
      <c r="K66" s="761"/>
      <c r="L66" s="761"/>
      <c r="M66" s="761"/>
      <c r="N66" s="761"/>
      <c r="O66" s="761"/>
      <c r="P66" s="762"/>
      <c r="Q66" s="737" t="s">
        <v>374</v>
      </c>
      <c r="R66" s="738"/>
      <c r="S66" s="738"/>
      <c r="T66" s="738"/>
      <c r="U66" s="739"/>
      <c r="V66" s="737" t="s">
        <v>375</v>
      </c>
      <c r="W66" s="738"/>
      <c r="X66" s="738"/>
      <c r="Y66" s="738"/>
      <c r="Z66" s="739"/>
      <c r="AA66" s="737" t="s">
        <v>376</v>
      </c>
      <c r="AB66" s="738"/>
      <c r="AC66" s="738"/>
      <c r="AD66" s="738"/>
      <c r="AE66" s="739"/>
      <c r="AF66" s="872" t="s">
        <v>377</v>
      </c>
      <c r="AG66" s="833"/>
      <c r="AH66" s="833"/>
      <c r="AI66" s="833"/>
      <c r="AJ66" s="873"/>
      <c r="AK66" s="737" t="s">
        <v>378</v>
      </c>
      <c r="AL66" s="761"/>
      <c r="AM66" s="761"/>
      <c r="AN66" s="761"/>
      <c r="AO66" s="762"/>
      <c r="AP66" s="737" t="s">
        <v>379</v>
      </c>
      <c r="AQ66" s="738"/>
      <c r="AR66" s="738"/>
      <c r="AS66" s="738"/>
      <c r="AT66" s="739"/>
      <c r="AU66" s="737" t="s">
        <v>391</v>
      </c>
      <c r="AV66" s="738"/>
      <c r="AW66" s="738"/>
      <c r="AX66" s="738"/>
      <c r="AY66" s="739"/>
      <c r="AZ66" s="737" t="s">
        <v>358</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534</v>
      </c>
      <c r="C68" s="890"/>
      <c r="D68" s="890"/>
      <c r="E68" s="890"/>
      <c r="F68" s="890"/>
      <c r="G68" s="890"/>
      <c r="H68" s="890"/>
      <c r="I68" s="890"/>
      <c r="J68" s="890"/>
      <c r="K68" s="890"/>
      <c r="L68" s="890"/>
      <c r="M68" s="890"/>
      <c r="N68" s="890"/>
      <c r="O68" s="890"/>
      <c r="P68" s="891"/>
      <c r="Q68" s="892">
        <v>190</v>
      </c>
      <c r="R68" s="886"/>
      <c r="S68" s="886"/>
      <c r="T68" s="886"/>
      <c r="U68" s="886"/>
      <c r="V68" s="886">
        <v>173</v>
      </c>
      <c r="W68" s="886"/>
      <c r="X68" s="886"/>
      <c r="Y68" s="886"/>
      <c r="Z68" s="886"/>
      <c r="AA68" s="886">
        <v>17</v>
      </c>
      <c r="AB68" s="886"/>
      <c r="AC68" s="886"/>
      <c r="AD68" s="886"/>
      <c r="AE68" s="886"/>
      <c r="AF68" s="886">
        <v>17</v>
      </c>
      <c r="AG68" s="886"/>
      <c r="AH68" s="886"/>
      <c r="AI68" s="886"/>
      <c r="AJ68" s="886"/>
      <c r="AK68" s="886">
        <v>20</v>
      </c>
      <c r="AL68" s="886"/>
      <c r="AM68" s="886"/>
      <c r="AN68" s="886"/>
      <c r="AO68" s="886"/>
      <c r="AP68" s="886" t="s">
        <v>533</v>
      </c>
      <c r="AQ68" s="886"/>
      <c r="AR68" s="886"/>
      <c r="AS68" s="886"/>
      <c r="AT68" s="886"/>
      <c r="AU68" s="886" t="s">
        <v>533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535</v>
      </c>
      <c r="C69" s="894"/>
      <c r="D69" s="894"/>
      <c r="E69" s="894"/>
      <c r="F69" s="894"/>
      <c r="G69" s="894"/>
      <c r="H69" s="894"/>
      <c r="I69" s="894"/>
      <c r="J69" s="894"/>
      <c r="K69" s="894"/>
      <c r="L69" s="894"/>
      <c r="M69" s="894"/>
      <c r="N69" s="894"/>
      <c r="O69" s="894"/>
      <c r="P69" s="895"/>
      <c r="Q69" s="896">
        <v>882</v>
      </c>
      <c r="R69" s="851"/>
      <c r="S69" s="851"/>
      <c r="T69" s="851"/>
      <c r="U69" s="851"/>
      <c r="V69" s="851">
        <v>773</v>
      </c>
      <c r="W69" s="851"/>
      <c r="X69" s="851"/>
      <c r="Y69" s="851"/>
      <c r="Z69" s="851"/>
      <c r="AA69" s="851">
        <v>109</v>
      </c>
      <c r="AB69" s="851"/>
      <c r="AC69" s="851"/>
      <c r="AD69" s="851"/>
      <c r="AE69" s="851"/>
      <c r="AF69" s="851">
        <v>109</v>
      </c>
      <c r="AG69" s="851"/>
      <c r="AH69" s="851"/>
      <c r="AI69" s="851"/>
      <c r="AJ69" s="851"/>
      <c r="AK69" s="851">
        <v>60</v>
      </c>
      <c r="AL69" s="851"/>
      <c r="AM69" s="851"/>
      <c r="AN69" s="851"/>
      <c r="AO69" s="851"/>
      <c r="AP69" s="851">
        <v>90</v>
      </c>
      <c r="AQ69" s="851"/>
      <c r="AR69" s="851"/>
      <c r="AS69" s="851"/>
      <c r="AT69" s="851"/>
      <c r="AU69" s="851">
        <v>88</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536</v>
      </c>
      <c r="C70" s="894"/>
      <c r="D70" s="894"/>
      <c r="E70" s="894"/>
      <c r="F70" s="894"/>
      <c r="G70" s="894"/>
      <c r="H70" s="894"/>
      <c r="I70" s="894"/>
      <c r="J70" s="894"/>
      <c r="K70" s="894"/>
      <c r="L70" s="894"/>
      <c r="M70" s="894"/>
      <c r="N70" s="894"/>
      <c r="O70" s="894"/>
      <c r="P70" s="895"/>
      <c r="Q70" s="896">
        <v>900</v>
      </c>
      <c r="R70" s="851"/>
      <c r="S70" s="851"/>
      <c r="T70" s="851"/>
      <c r="U70" s="851"/>
      <c r="V70" s="851">
        <v>867</v>
      </c>
      <c r="W70" s="851"/>
      <c r="X70" s="851"/>
      <c r="Y70" s="851"/>
      <c r="Z70" s="851"/>
      <c r="AA70" s="851">
        <v>33</v>
      </c>
      <c r="AB70" s="851"/>
      <c r="AC70" s="851"/>
      <c r="AD70" s="851"/>
      <c r="AE70" s="851"/>
      <c r="AF70" s="851">
        <v>33</v>
      </c>
      <c r="AG70" s="851"/>
      <c r="AH70" s="851"/>
      <c r="AI70" s="851"/>
      <c r="AJ70" s="851"/>
      <c r="AK70" s="851">
        <v>78</v>
      </c>
      <c r="AL70" s="851"/>
      <c r="AM70" s="851"/>
      <c r="AN70" s="851"/>
      <c r="AO70" s="851"/>
      <c r="AP70" s="851">
        <v>1233</v>
      </c>
      <c r="AQ70" s="851"/>
      <c r="AR70" s="851"/>
      <c r="AS70" s="851"/>
      <c r="AT70" s="851"/>
      <c r="AU70" s="851">
        <v>126</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537</v>
      </c>
      <c r="C71" s="894"/>
      <c r="D71" s="894"/>
      <c r="E71" s="894"/>
      <c r="F71" s="894"/>
      <c r="G71" s="894"/>
      <c r="H71" s="894"/>
      <c r="I71" s="894"/>
      <c r="J71" s="894"/>
      <c r="K71" s="894"/>
      <c r="L71" s="894"/>
      <c r="M71" s="894"/>
      <c r="N71" s="894"/>
      <c r="O71" s="894"/>
      <c r="P71" s="895"/>
      <c r="Q71" s="896">
        <v>67</v>
      </c>
      <c r="R71" s="851"/>
      <c r="S71" s="851"/>
      <c r="T71" s="851"/>
      <c r="U71" s="851"/>
      <c r="V71" s="851">
        <v>62</v>
      </c>
      <c r="W71" s="851"/>
      <c r="X71" s="851"/>
      <c r="Y71" s="851"/>
      <c r="Z71" s="851"/>
      <c r="AA71" s="851">
        <v>5</v>
      </c>
      <c r="AB71" s="851"/>
      <c r="AC71" s="851"/>
      <c r="AD71" s="851"/>
      <c r="AE71" s="851"/>
      <c r="AF71" s="851">
        <v>5</v>
      </c>
      <c r="AG71" s="851"/>
      <c r="AH71" s="851"/>
      <c r="AI71" s="851"/>
      <c r="AJ71" s="851"/>
      <c r="AK71" s="851" t="s">
        <v>533</v>
      </c>
      <c r="AL71" s="851"/>
      <c r="AM71" s="851"/>
      <c r="AN71" s="851"/>
      <c r="AO71" s="851"/>
      <c r="AP71" s="851" t="s">
        <v>533</v>
      </c>
      <c r="AQ71" s="851"/>
      <c r="AR71" s="851"/>
      <c r="AS71" s="851"/>
      <c r="AT71" s="851"/>
      <c r="AU71" s="851" t="s">
        <v>533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538</v>
      </c>
      <c r="C72" s="894"/>
      <c r="D72" s="894"/>
      <c r="E72" s="894"/>
      <c r="F72" s="894"/>
      <c r="G72" s="894"/>
      <c r="H72" s="894"/>
      <c r="I72" s="894"/>
      <c r="J72" s="894"/>
      <c r="K72" s="894"/>
      <c r="L72" s="894"/>
      <c r="M72" s="894"/>
      <c r="N72" s="894"/>
      <c r="O72" s="894"/>
      <c r="P72" s="895"/>
      <c r="Q72" s="896">
        <v>270</v>
      </c>
      <c r="R72" s="851"/>
      <c r="S72" s="851"/>
      <c r="T72" s="851"/>
      <c r="U72" s="851"/>
      <c r="V72" s="851">
        <v>262</v>
      </c>
      <c r="W72" s="851"/>
      <c r="X72" s="851"/>
      <c r="Y72" s="851"/>
      <c r="Z72" s="851"/>
      <c r="AA72" s="851">
        <v>8</v>
      </c>
      <c r="AB72" s="851"/>
      <c r="AC72" s="851"/>
      <c r="AD72" s="851"/>
      <c r="AE72" s="851"/>
      <c r="AF72" s="851">
        <v>8</v>
      </c>
      <c r="AG72" s="851"/>
      <c r="AH72" s="851"/>
      <c r="AI72" s="851"/>
      <c r="AJ72" s="851"/>
      <c r="AK72" s="851" t="s">
        <v>533</v>
      </c>
      <c r="AL72" s="851"/>
      <c r="AM72" s="851"/>
      <c r="AN72" s="851"/>
      <c r="AO72" s="851"/>
      <c r="AP72" s="851" t="s">
        <v>533</v>
      </c>
      <c r="AQ72" s="851"/>
      <c r="AR72" s="851"/>
      <c r="AS72" s="851"/>
      <c r="AT72" s="851"/>
      <c r="AU72" s="851" t="s">
        <v>533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539</v>
      </c>
      <c r="C73" s="894"/>
      <c r="D73" s="894"/>
      <c r="E73" s="894"/>
      <c r="F73" s="894"/>
      <c r="G73" s="894"/>
      <c r="H73" s="894"/>
      <c r="I73" s="894"/>
      <c r="J73" s="894"/>
      <c r="K73" s="894"/>
      <c r="L73" s="894"/>
      <c r="M73" s="894"/>
      <c r="N73" s="894"/>
      <c r="O73" s="894"/>
      <c r="P73" s="895"/>
      <c r="Q73" s="896">
        <v>287515</v>
      </c>
      <c r="R73" s="851"/>
      <c r="S73" s="851"/>
      <c r="T73" s="851"/>
      <c r="U73" s="851"/>
      <c r="V73" s="851">
        <v>274140</v>
      </c>
      <c r="W73" s="851"/>
      <c r="X73" s="851"/>
      <c r="Y73" s="851"/>
      <c r="Z73" s="851"/>
      <c r="AA73" s="851">
        <v>13375</v>
      </c>
      <c r="AB73" s="851"/>
      <c r="AC73" s="851"/>
      <c r="AD73" s="851"/>
      <c r="AE73" s="851"/>
      <c r="AF73" s="851">
        <v>13375</v>
      </c>
      <c r="AG73" s="851"/>
      <c r="AH73" s="851"/>
      <c r="AI73" s="851"/>
      <c r="AJ73" s="851"/>
      <c r="AK73" s="851" t="s">
        <v>533</v>
      </c>
      <c r="AL73" s="851"/>
      <c r="AM73" s="851"/>
      <c r="AN73" s="851"/>
      <c r="AO73" s="851"/>
      <c r="AP73" s="851" t="s">
        <v>533</v>
      </c>
      <c r="AQ73" s="851"/>
      <c r="AR73" s="851"/>
      <c r="AS73" s="851"/>
      <c r="AT73" s="851"/>
      <c r="AU73" s="851" t="s">
        <v>533</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c r="C74" s="894"/>
      <c r="D74" s="894"/>
      <c r="E74" s="894"/>
      <c r="F74" s="894"/>
      <c r="G74" s="894"/>
      <c r="H74" s="894"/>
      <c r="I74" s="894"/>
      <c r="J74" s="894"/>
      <c r="K74" s="894"/>
      <c r="L74" s="894"/>
      <c r="M74" s="894"/>
      <c r="N74" s="894"/>
      <c r="O74" s="894"/>
      <c r="P74" s="895"/>
      <c r="Q74" s="896"/>
      <c r="R74" s="851"/>
      <c r="S74" s="851"/>
      <c r="T74" s="851"/>
      <c r="U74" s="851"/>
      <c r="V74" s="851"/>
      <c r="W74" s="851"/>
      <c r="X74" s="851"/>
      <c r="Y74" s="851"/>
      <c r="Z74" s="851"/>
      <c r="AA74" s="851"/>
      <c r="AB74" s="851"/>
      <c r="AC74" s="851"/>
      <c r="AD74" s="851"/>
      <c r="AE74" s="851"/>
      <c r="AF74" s="851"/>
      <c r="AG74" s="851"/>
      <c r="AH74" s="851"/>
      <c r="AI74" s="851"/>
      <c r="AJ74" s="851"/>
      <c r="AK74" s="851"/>
      <c r="AL74" s="851"/>
      <c r="AM74" s="851"/>
      <c r="AN74" s="851"/>
      <c r="AO74" s="851"/>
      <c r="AP74" s="851"/>
      <c r="AQ74" s="851"/>
      <c r="AR74" s="851"/>
      <c r="AS74" s="851"/>
      <c r="AT74" s="851"/>
      <c r="AU74" s="851"/>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370</v>
      </c>
      <c r="B88" s="810" t="s">
        <v>392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13547</v>
      </c>
      <c r="AG88" s="862"/>
      <c r="AH88" s="862"/>
      <c r="AI88" s="862"/>
      <c r="AJ88" s="862"/>
      <c r="AK88" s="859"/>
      <c r="AL88" s="859"/>
      <c r="AM88" s="859"/>
      <c r="AN88" s="859"/>
      <c r="AO88" s="859"/>
      <c r="AP88" s="862">
        <v>1323</v>
      </c>
      <c r="AQ88" s="862"/>
      <c r="AR88" s="862"/>
      <c r="AS88" s="862"/>
      <c r="AT88" s="862"/>
      <c r="AU88" s="862">
        <v>214</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810" t="s">
        <v>393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t="s">
        <v>540</v>
      </c>
      <c r="CS102" s="870"/>
      <c r="CT102" s="870"/>
      <c r="CU102" s="870"/>
      <c r="CV102" s="913"/>
      <c r="CW102" s="912" t="s">
        <v>541</v>
      </c>
      <c r="CX102" s="870"/>
      <c r="CY102" s="870"/>
      <c r="CZ102" s="870"/>
      <c r="DA102" s="913"/>
      <c r="DB102" s="912" t="s">
        <v>541</v>
      </c>
      <c r="DC102" s="870"/>
      <c r="DD102" s="870"/>
      <c r="DE102" s="870"/>
      <c r="DF102" s="913"/>
      <c r="DG102" s="912" t="s">
        <v>541</v>
      </c>
      <c r="DH102" s="870"/>
      <c r="DI102" s="870"/>
      <c r="DJ102" s="870"/>
      <c r="DK102" s="913"/>
      <c r="DL102" s="912" t="s">
        <v>540</v>
      </c>
      <c r="DM102" s="870"/>
      <c r="DN102" s="870"/>
      <c r="DO102" s="870"/>
      <c r="DP102" s="913"/>
      <c r="DQ102" s="912" t="s">
        <v>540</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398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401</v>
      </c>
      <c r="AB109" s="915"/>
      <c r="AC109" s="915"/>
      <c r="AD109" s="915"/>
      <c r="AE109" s="916"/>
      <c r="AF109" s="914" t="s">
        <v>290</v>
      </c>
      <c r="AG109" s="915"/>
      <c r="AH109" s="915"/>
      <c r="AI109" s="915"/>
      <c r="AJ109" s="916"/>
      <c r="AK109" s="914" t="s">
        <v>289</v>
      </c>
      <c r="AL109" s="915"/>
      <c r="AM109" s="915"/>
      <c r="AN109" s="915"/>
      <c r="AO109" s="916"/>
      <c r="AP109" s="914" t="s">
        <v>402</v>
      </c>
      <c r="AQ109" s="915"/>
      <c r="AR109" s="915"/>
      <c r="AS109" s="915"/>
      <c r="AT109" s="917"/>
      <c r="AU109" s="934" t="s">
        <v>400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401</v>
      </c>
      <c r="BR109" s="915"/>
      <c r="BS109" s="915"/>
      <c r="BT109" s="915"/>
      <c r="BU109" s="916"/>
      <c r="BV109" s="914" t="s">
        <v>290</v>
      </c>
      <c r="BW109" s="915"/>
      <c r="BX109" s="915"/>
      <c r="BY109" s="915"/>
      <c r="BZ109" s="916"/>
      <c r="CA109" s="914" t="s">
        <v>289</v>
      </c>
      <c r="CB109" s="915"/>
      <c r="CC109" s="915"/>
      <c r="CD109" s="915"/>
      <c r="CE109" s="916"/>
      <c r="CF109" s="935" t="s">
        <v>402</v>
      </c>
      <c r="CG109" s="935"/>
      <c r="CH109" s="935"/>
      <c r="CI109" s="935"/>
      <c r="CJ109" s="935"/>
      <c r="CK109" s="914" t="s">
        <v>403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401</v>
      </c>
      <c r="DH109" s="915"/>
      <c r="DI109" s="915"/>
      <c r="DJ109" s="915"/>
      <c r="DK109" s="916"/>
      <c r="DL109" s="914" t="s">
        <v>290</v>
      </c>
      <c r="DM109" s="915"/>
      <c r="DN109" s="915"/>
      <c r="DO109" s="915"/>
      <c r="DP109" s="916"/>
      <c r="DQ109" s="914" t="s">
        <v>289</v>
      </c>
      <c r="DR109" s="915"/>
      <c r="DS109" s="915"/>
      <c r="DT109" s="915"/>
      <c r="DU109" s="916"/>
      <c r="DV109" s="914" t="s">
        <v>402</v>
      </c>
      <c r="DW109" s="915"/>
      <c r="DX109" s="915"/>
      <c r="DY109" s="915"/>
      <c r="DZ109" s="917"/>
    </row>
    <row r="110" spans="1:131" s="199" customFormat="1" ht="26.25" customHeight="1" x14ac:dyDescent="0.15">
      <c r="A110" s="918" t="s">
        <v>404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791547</v>
      </c>
      <c r="AB110" s="922"/>
      <c r="AC110" s="922"/>
      <c r="AD110" s="922"/>
      <c r="AE110" s="923"/>
      <c r="AF110" s="924">
        <v>744765</v>
      </c>
      <c r="AG110" s="922"/>
      <c r="AH110" s="922"/>
      <c r="AI110" s="922"/>
      <c r="AJ110" s="923"/>
      <c r="AK110" s="924">
        <v>836173</v>
      </c>
      <c r="AL110" s="922"/>
      <c r="AM110" s="922"/>
      <c r="AN110" s="922"/>
      <c r="AO110" s="923"/>
      <c r="AP110" s="925">
        <v>30</v>
      </c>
      <c r="AQ110" s="926"/>
      <c r="AR110" s="926"/>
      <c r="AS110" s="926"/>
      <c r="AT110" s="927"/>
      <c r="AU110" s="928" t="s">
        <v>62</v>
      </c>
      <c r="AV110" s="929"/>
      <c r="AW110" s="929"/>
      <c r="AX110" s="929"/>
      <c r="AY110" s="929"/>
      <c r="AZ110" s="970" t="s">
        <v>405</v>
      </c>
      <c r="BA110" s="919"/>
      <c r="BB110" s="919"/>
      <c r="BC110" s="919"/>
      <c r="BD110" s="919"/>
      <c r="BE110" s="919"/>
      <c r="BF110" s="919"/>
      <c r="BG110" s="919"/>
      <c r="BH110" s="919"/>
      <c r="BI110" s="919"/>
      <c r="BJ110" s="919"/>
      <c r="BK110" s="919"/>
      <c r="BL110" s="919"/>
      <c r="BM110" s="919"/>
      <c r="BN110" s="919"/>
      <c r="BO110" s="919"/>
      <c r="BP110" s="920"/>
      <c r="BQ110" s="956">
        <v>7361021</v>
      </c>
      <c r="BR110" s="957"/>
      <c r="BS110" s="957"/>
      <c r="BT110" s="957"/>
      <c r="BU110" s="957"/>
      <c r="BV110" s="957">
        <v>7169688</v>
      </c>
      <c r="BW110" s="957"/>
      <c r="BX110" s="957"/>
      <c r="BY110" s="957"/>
      <c r="BZ110" s="957"/>
      <c r="CA110" s="957">
        <v>8580062</v>
      </c>
      <c r="CB110" s="957"/>
      <c r="CC110" s="957"/>
      <c r="CD110" s="957"/>
      <c r="CE110" s="957"/>
      <c r="CF110" s="971">
        <v>307.5</v>
      </c>
      <c r="CG110" s="972"/>
      <c r="CH110" s="972"/>
      <c r="CI110" s="972"/>
      <c r="CJ110" s="972"/>
      <c r="CK110" s="973" t="s">
        <v>406</v>
      </c>
      <c r="CL110" s="974"/>
      <c r="CM110" s="953" t="s">
        <v>407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114</v>
      </c>
      <c r="DH110" s="957"/>
      <c r="DI110" s="957"/>
      <c r="DJ110" s="957"/>
      <c r="DK110" s="957"/>
      <c r="DL110" s="957" t="s">
        <v>114</v>
      </c>
      <c r="DM110" s="957"/>
      <c r="DN110" s="957"/>
      <c r="DO110" s="957"/>
      <c r="DP110" s="957"/>
      <c r="DQ110" s="957" t="s">
        <v>114</v>
      </c>
      <c r="DR110" s="957"/>
      <c r="DS110" s="957"/>
      <c r="DT110" s="957"/>
      <c r="DU110" s="957"/>
      <c r="DV110" s="958" t="s">
        <v>114</v>
      </c>
      <c r="DW110" s="958"/>
      <c r="DX110" s="958"/>
      <c r="DY110" s="958"/>
      <c r="DZ110" s="959"/>
    </row>
    <row r="111" spans="1:131" s="199" customFormat="1" ht="26.25" customHeight="1" x14ac:dyDescent="0.15">
      <c r="A111" s="960" t="s">
        <v>408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114</v>
      </c>
      <c r="AB111" s="964"/>
      <c r="AC111" s="964"/>
      <c r="AD111" s="964"/>
      <c r="AE111" s="965"/>
      <c r="AF111" s="966" t="s">
        <v>114</v>
      </c>
      <c r="AG111" s="964"/>
      <c r="AH111" s="964"/>
      <c r="AI111" s="964"/>
      <c r="AJ111" s="965"/>
      <c r="AK111" s="966" t="s">
        <v>114</v>
      </c>
      <c r="AL111" s="964"/>
      <c r="AM111" s="964"/>
      <c r="AN111" s="964"/>
      <c r="AO111" s="965"/>
      <c r="AP111" s="967" t="s">
        <v>114</v>
      </c>
      <c r="AQ111" s="968"/>
      <c r="AR111" s="968"/>
      <c r="AS111" s="968"/>
      <c r="AT111" s="969"/>
      <c r="AU111" s="930"/>
      <c r="AV111" s="931"/>
      <c r="AW111" s="931"/>
      <c r="AX111" s="931"/>
      <c r="AY111" s="931"/>
      <c r="AZ111" s="979" t="s">
        <v>409</v>
      </c>
      <c r="BA111" s="980"/>
      <c r="BB111" s="980"/>
      <c r="BC111" s="980"/>
      <c r="BD111" s="980"/>
      <c r="BE111" s="980"/>
      <c r="BF111" s="980"/>
      <c r="BG111" s="980"/>
      <c r="BH111" s="980"/>
      <c r="BI111" s="980"/>
      <c r="BJ111" s="980"/>
      <c r="BK111" s="980"/>
      <c r="BL111" s="980"/>
      <c r="BM111" s="980"/>
      <c r="BN111" s="980"/>
      <c r="BO111" s="980"/>
      <c r="BP111" s="981"/>
      <c r="BQ111" s="949" t="s">
        <v>114</v>
      </c>
      <c r="BR111" s="950"/>
      <c r="BS111" s="950"/>
      <c r="BT111" s="950"/>
      <c r="BU111" s="950"/>
      <c r="BV111" s="950" t="s">
        <v>114</v>
      </c>
      <c r="BW111" s="950"/>
      <c r="BX111" s="950"/>
      <c r="BY111" s="950"/>
      <c r="BZ111" s="950"/>
      <c r="CA111" s="950" t="s">
        <v>114</v>
      </c>
      <c r="CB111" s="950"/>
      <c r="CC111" s="950"/>
      <c r="CD111" s="950"/>
      <c r="CE111" s="950"/>
      <c r="CF111" s="944" t="s">
        <v>114</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114</v>
      </c>
      <c r="DH111" s="950"/>
      <c r="DI111" s="950"/>
      <c r="DJ111" s="950"/>
      <c r="DK111" s="950"/>
      <c r="DL111" s="950" t="s">
        <v>114</v>
      </c>
      <c r="DM111" s="950"/>
      <c r="DN111" s="950"/>
      <c r="DO111" s="950"/>
      <c r="DP111" s="950"/>
      <c r="DQ111" s="950" t="s">
        <v>114</v>
      </c>
      <c r="DR111" s="950"/>
      <c r="DS111" s="950"/>
      <c r="DT111" s="950"/>
      <c r="DU111" s="950"/>
      <c r="DV111" s="951" t="s">
        <v>114</v>
      </c>
      <c r="DW111" s="951"/>
      <c r="DX111" s="951"/>
      <c r="DY111" s="951"/>
      <c r="DZ111" s="952"/>
    </row>
    <row r="112" spans="1:131" s="199"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114</v>
      </c>
      <c r="AB112" s="989"/>
      <c r="AC112" s="989"/>
      <c r="AD112" s="989"/>
      <c r="AE112" s="990"/>
      <c r="AF112" s="991" t="s">
        <v>114</v>
      </c>
      <c r="AG112" s="989"/>
      <c r="AH112" s="989"/>
      <c r="AI112" s="989"/>
      <c r="AJ112" s="990"/>
      <c r="AK112" s="991" t="s">
        <v>114</v>
      </c>
      <c r="AL112" s="989"/>
      <c r="AM112" s="989"/>
      <c r="AN112" s="989"/>
      <c r="AO112" s="990"/>
      <c r="AP112" s="992" t="s">
        <v>114</v>
      </c>
      <c r="AQ112" s="993"/>
      <c r="AR112" s="993"/>
      <c r="AS112" s="993"/>
      <c r="AT112" s="994"/>
      <c r="AU112" s="930"/>
      <c r="AV112" s="931"/>
      <c r="AW112" s="931"/>
      <c r="AX112" s="931"/>
      <c r="AY112" s="931"/>
      <c r="AZ112" s="979" t="s">
        <v>413</v>
      </c>
      <c r="BA112" s="980"/>
      <c r="BB112" s="980"/>
      <c r="BC112" s="980"/>
      <c r="BD112" s="980"/>
      <c r="BE112" s="980"/>
      <c r="BF112" s="980"/>
      <c r="BG112" s="980"/>
      <c r="BH112" s="980"/>
      <c r="BI112" s="980"/>
      <c r="BJ112" s="980"/>
      <c r="BK112" s="980"/>
      <c r="BL112" s="980"/>
      <c r="BM112" s="980"/>
      <c r="BN112" s="980"/>
      <c r="BO112" s="980"/>
      <c r="BP112" s="981"/>
      <c r="BQ112" s="949">
        <v>10983</v>
      </c>
      <c r="BR112" s="950"/>
      <c r="BS112" s="950"/>
      <c r="BT112" s="950"/>
      <c r="BU112" s="950"/>
      <c r="BV112" s="950">
        <v>12737</v>
      </c>
      <c r="BW112" s="950"/>
      <c r="BX112" s="950"/>
      <c r="BY112" s="950"/>
      <c r="BZ112" s="950"/>
      <c r="CA112" s="950">
        <v>10842</v>
      </c>
      <c r="CB112" s="950"/>
      <c r="CC112" s="950"/>
      <c r="CD112" s="950"/>
      <c r="CE112" s="950"/>
      <c r="CF112" s="944">
        <v>0.4</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114</v>
      </c>
      <c r="DH112" s="950"/>
      <c r="DI112" s="950"/>
      <c r="DJ112" s="950"/>
      <c r="DK112" s="950"/>
      <c r="DL112" s="950" t="s">
        <v>114</v>
      </c>
      <c r="DM112" s="950"/>
      <c r="DN112" s="950"/>
      <c r="DO112" s="950"/>
      <c r="DP112" s="950"/>
      <c r="DQ112" s="950" t="s">
        <v>114</v>
      </c>
      <c r="DR112" s="950"/>
      <c r="DS112" s="950"/>
      <c r="DT112" s="950"/>
      <c r="DU112" s="950"/>
      <c r="DV112" s="951" t="s">
        <v>114</v>
      </c>
      <c r="DW112" s="951"/>
      <c r="DX112" s="951"/>
      <c r="DY112" s="951"/>
      <c r="DZ112" s="952"/>
    </row>
    <row r="113" spans="1:130" s="199"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509</v>
      </c>
      <c r="AB113" s="964"/>
      <c r="AC113" s="964"/>
      <c r="AD113" s="964"/>
      <c r="AE113" s="965"/>
      <c r="AF113" s="966">
        <v>592</v>
      </c>
      <c r="AG113" s="964"/>
      <c r="AH113" s="964"/>
      <c r="AI113" s="964"/>
      <c r="AJ113" s="965"/>
      <c r="AK113" s="966">
        <v>558</v>
      </c>
      <c r="AL113" s="964"/>
      <c r="AM113" s="964"/>
      <c r="AN113" s="964"/>
      <c r="AO113" s="965"/>
      <c r="AP113" s="967">
        <v>0</v>
      </c>
      <c r="AQ113" s="968"/>
      <c r="AR113" s="968"/>
      <c r="AS113" s="968"/>
      <c r="AT113" s="969"/>
      <c r="AU113" s="930"/>
      <c r="AV113" s="931"/>
      <c r="AW113" s="931"/>
      <c r="AX113" s="931"/>
      <c r="AY113" s="931"/>
      <c r="AZ113" s="979" t="s">
        <v>416</v>
      </c>
      <c r="BA113" s="980"/>
      <c r="BB113" s="980"/>
      <c r="BC113" s="980"/>
      <c r="BD113" s="980"/>
      <c r="BE113" s="980"/>
      <c r="BF113" s="980"/>
      <c r="BG113" s="980"/>
      <c r="BH113" s="980"/>
      <c r="BI113" s="980"/>
      <c r="BJ113" s="980"/>
      <c r="BK113" s="980"/>
      <c r="BL113" s="980"/>
      <c r="BM113" s="980"/>
      <c r="BN113" s="980"/>
      <c r="BO113" s="980"/>
      <c r="BP113" s="981"/>
      <c r="BQ113" s="949">
        <v>158625</v>
      </c>
      <c r="BR113" s="950"/>
      <c r="BS113" s="950"/>
      <c r="BT113" s="950"/>
      <c r="BU113" s="950"/>
      <c r="BV113" s="950">
        <v>141343</v>
      </c>
      <c r="BW113" s="950"/>
      <c r="BX113" s="950"/>
      <c r="BY113" s="950"/>
      <c r="BZ113" s="950"/>
      <c r="CA113" s="950">
        <v>213761</v>
      </c>
      <c r="CB113" s="950"/>
      <c r="CC113" s="950"/>
      <c r="CD113" s="950"/>
      <c r="CE113" s="950"/>
      <c r="CF113" s="944">
        <v>7.7</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114</v>
      </c>
      <c r="DH113" s="989"/>
      <c r="DI113" s="989"/>
      <c r="DJ113" s="989"/>
      <c r="DK113" s="990"/>
      <c r="DL113" s="991" t="s">
        <v>114</v>
      </c>
      <c r="DM113" s="989"/>
      <c r="DN113" s="989"/>
      <c r="DO113" s="989"/>
      <c r="DP113" s="990"/>
      <c r="DQ113" s="991" t="s">
        <v>114</v>
      </c>
      <c r="DR113" s="989"/>
      <c r="DS113" s="989"/>
      <c r="DT113" s="989"/>
      <c r="DU113" s="990"/>
      <c r="DV113" s="992" t="s">
        <v>114</v>
      </c>
      <c r="DW113" s="993"/>
      <c r="DX113" s="993"/>
      <c r="DY113" s="993"/>
      <c r="DZ113" s="994"/>
    </row>
    <row r="114" spans="1:130" s="199"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335</v>
      </c>
      <c r="AB114" s="989"/>
      <c r="AC114" s="989"/>
      <c r="AD114" s="989"/>
      <c r="AE114" s="990"/>
      <c r="AF114" s="991">
        <v>19623</v>
      </c>
      <c r="AG114" s="989"/>
      <c r="AH114" s="989"/>
      <c r="AI114" s="989"/>
      <c r="AJ114" s="990"/>
      <c r="AK114" s="991">
        <v>6418</v>
      </c>
      <c r="AL114" s="989"/>
      <c r="AM114" s="989"/>
      <c r="AN114" s="989"/>
      <c r="AO114" s="990"/>
      <c r="AP114" s="992">
        <v>0.2</v>
      </c>
      <c r="AQ114" s="993"/>
      <c r="AR114" s="993"/>
      <c r="AS114" s="993"/>
      <c r="AT114" s="994"/>
      <c r="AU114" s="930"/>
      <c r="AV114" s="931"/>
      <c r="AW114" s="931"/>
      <c r="AX114" s="931"/>
      <c r="AY114" s="931"/>
      <c r="AZ114" s="979" t="s">
        <v>419</v>
      </c>
      <c r="BA114" s="980"/>
      <c r="BB114" s="980"/>
      <c r="BC114" s="980"/>
      <c r="BD114" s="980"/>
      <c r="BE114" s="980"/>
      <c r="BF114" s="980"/>
      <c r="BG114" s="980"/>
      <c r="BH114" s="980"/>
      <c r="BI114" s="980"/>
      <c r="BJ114" s="980"/>
      <c r="BK114" s="980"/>
      <c r="BL114" s="980"/>
      <c r="BM114" s="980"/>
      <c r="BN114" s="980"/>
      <c r="BO114" s="980"/>
      <c r="BP114" s="981"/>
      <c r="BQ114" s="949">
        <v>1145769</v>
      </c>
      <c r="BR114" s="950"/>
      <c r="BS114" s="950"/>
      <c r="BT114" s="950"/>
      <c r="BU114" s="950"/>
      <c r="BV114" s="950">
        <v>1078231</v>
      </c>
      <c r="BW114" s="950"/>
      <c r="BX114" s="950"/>
      <c r="BY114" s="950"/>
      <c r="BZ114" s="950"/>
      <c r="CA114" s="950">
        <v>933572</v>
      </c>
      <c r="CB114" s="950"/>
      <c r="CC114" s="950"/>
      <c r="CD114" s="950"/>
      <c r="CE114" s="950"/>
      <c r="CF114" s="944">
        <v>33.5</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114</v>
      </c>
      <c r="DH114" s="989"/>
      <c r="DI114" s="989"/>
      <c r="DJ114" s="989"/>
      <c r="DK114" s="990"/>
      <c r="DL114" s="991" t="s">
        <v>114</v>
      </c>
      <c r="DM114" s="989"/>
      <c r="DN114" s="989"/>
      <c r="DO114" s="989"/>
      <c r="DP114" s="990"/>
      <c r="DQ114" s="991" t="s">
        <v>114</v>
      </c>
      <c r="DR114" s="989"/>
      <c r="DS114" s="989"/>
      <c r="DT114" s="989"/>
      <c r="DU114" s="990"/>
      <c r="DV114" s="992" t="s">
        <v>114</v>
      </c>
      <c r="DW114" s="993"/>
      <c r="DX114" s="993"/>
      <c r="DY114" s="993"/>
      <c r="DZ114" s="994"/>
    </row>
    <row r="115" spans="1:130" s="199"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152</v>
      </c>
      <c r="AB115" s="964"/>
      <c r="AC115" s="964"/>
      <c r="AD115" s="964"/>
      <c r="AE115" s="965"/>
      <c r="AF115" s="966">
        <v>152</v>
      </c>
      <c r="AG115" s="964"/>
      <c r="AH115" s="964"/>
      <c r="AI115" s="964"/>
      <c r="AJ115" s="965"/>
      <c r="AK115" s="966">
        <v>127</v>
      </c>
      <c r="AL115" s="964"/>
      <c r="AM115" s="964"/>
      <c r="AN115" s="964"/>
      <c r="AO115" s="965"/>
      <c r="AP115" s="967">
        <v>0</v>
      </c>
      <c r="AQ115" s="968"/>
      <c r="AR115" s="968"/>
      <c r="AS115" s="968"/>
      <c r="AT115" s="969"/>
      <c r="AU115" s="930"/>
      <c r="AV115" s="931"/>
      <c r="AW115" s="931"/>
      <c r="AX115" s="931"/>
      <c r="AY115" s="931"/>
      <c r="AZ115" s="979" t="s">
        <v>422</v>
      </c>
      <c r="BA115" s="980"/>
      <c r="BB115" s="980"/>
      <c r="BC115" s="980"/>
      <c r="BD115" s="980"/>
      <c r="BE115" s="980"/>
      <c r="BF115" s="980"/>
      <c r="BG115" s="980"/>
      <c r="BH115" s="980"/>
      <c r="BI115" s="980"/>
      <c r="BJ115" s="980"/>
      <c r="BK115" s="980"/>
      <c r="BL115" s="980"/>
      <c r="BM115" s="980"/>
      <c r="BN115" s="980"/>
      <c r="BO115" s="980"/>
      <c r="BP115" s="981"/>
      <c r="BQ115" s="949" t="s">
        <v>114</v>
      </c>
      <c r="BR115" s="950"/>
      <c r="BS115" s="950"/>
      <c r="BT115" s="950"/>
      <c r="BU115" s="950"/>
      <c r="BV115" s="950" t="s">
        <v>114</v>
      </c>
      <c r="BW115" s="950"/>
      <c r="BX115" s="950"/>
      <c r="BY115" s="950"/>
      <c r="BZ115" s="950"/>
      <c r="CA115" s="950" t="s">
        <v>114</v>
      </c>
      <c r="CB115" s="950"/>
      <c r="CC115" s="950"/>
      <c r="CD115" s="950"/>
      <c r="CE115" s="950"/>
      <c r="CF115" s="944" t="s">
        <v>114</v>
      </c>
      <c r="CG115" s="945"/>
      <c r="CH115" s="945"/>
      <c r="CI115" s="945"/>
      <c r="CJ115" s="945"/>
      <c r="CK115" s="975"/>
      <c r="CL115" s="976"/>
      <c r="CM115" s="979" t="s">
        <v>423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114</v>
      </c>
      <c r="DH115" s="989"/>
      <c r="DI115" s="989"/>
      <c r="DJ115" s="989"/>
      <c r="DK115" s="990"/>
      <c r="DL115" s="991" t="s">
        <v>114</v>
      </c>
      <c r="DM115" s="989"/>
      <c r="DN115" s="989"/>
      <c r="DO115" s="989"/>
      <c r="DP115" s="990"/>
      <c r="DQ115" s="991" t="s">
        <v>114</v>
      </c>
      <c r="DR115" s="989"/>
      <c r="DS115" s="989"/>
      <c r="DT115" s="989"/>
      <c r="DU115" s="990"/>
      <c r="DV115" s="992" t="s">
        <v>114</v>
      </c>
      <c r="DW115" s="993"/>
      <c r="DX115" s="993"/>
      <c r="DY115" s="993"/>
      <c r="DZ115" s="994"/>
    </row>
    <row r="116" spans="1:130" s="199" customFormat="1" ht="26.25" customHeight="1" x14ac:dyDescent="0.15">
      <c r="A116" s="986"/>
      <c r="B116" s="987"/>
      <c r="C116" s="995" t="s">
        <v>424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114</v>
      </c>
      <c r="AB116" s="989"/>
      <c r="AC116" s="989"/>
      <c r="AD116" s="989"/>
      <c r="AE116" s="990"/>
      <c r="AF116" s="991" t="s">
        <v>114</v>
      </c>
      <c r="AG116" s="989"/>
      <c r="AH116" s="989"/>
      <c r="AI116" s="989"/>
      <c r="AJ116" s="990"/>
      <c r="AK116" s="991" t="s">
        <v>114</v>
      </c>
      <c r="AL116" s="989"/>
      <c r="AM116" s="989"/>
      <c r="AN116" s="989"/>
      <c r="AO116" s="990"/>
      <c r="AP116" s="992" t="s">
        <v>114</v>
      </c>
      <c r="AQ116" s="993"/>
      <c r="AR116" s="993"/>
      <c r="AS116" s="993"/>
      <c r="AT116" s="994"/>
      <c r="AU116" s="930"/>
      <c r="AV116" s="931"/>
      <c r="AW116" s="931"/>
      <c r="AX116" s="931"/>
      <c r="AY116" s="931"/>
      <c r="AZ116" s="997" t="s">
        <v>425</v>
      </c>
      <c r="BA116" s="998"/>
      <c r="BB116" s="998"/>
      <c r="BC116" s="998"/>
      <c r="BD116" s="998"/>
      <c r="BE116" s="998"/>
      <c r="BF116" s="998"/>
      <c r="BG116" s="998"/>
      <c r="BH116" s="998"/>
      <c r="BI116" s="998"/>
      <c r="BJ116" s="998"/>
      <c r="BK116" s="998"/>
      <c r="BL116" s="998"/>
      <c r="BM116" s="998"/>
      <c r="BN116" s="998"/>
      <c r="BO116" s="998"/>
      <c r="BP116" s="999"/>
      <c r="BQ116" s="949" t="s">
        <v>114</v>
      </c>
      <c r="BR116" s="950"/>
      <c r="BS116" s="950"/>
      <c r="BT116" s="950"/>
      <c r="BU116" s="950"/>
      <c r="BV116" s="950" t="s">
        <v>114</v>
      </c>
      <c r="BW116" s="950"/>
      <c r="BX116" s="950"/>
      <c r="BY116" s="950"/>
      <c r="BZ116" s="950"/>
      <c r="CA116" s="950" t="s">
        <v>114</v>
      </c>
      <c r="CB116" s="950"/>
      <c r="CC116" s="950"/>
      <c r="CD116" s="950"/>
      <c r="CE116" s="950"/>
      <c r="CF116" s="944" t="s">
        <v>114</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114</v>
      </c>
      <c r="DH116" s="989"/>
      <c r="DI116" s="989"/>
      <c r="DJ116" s="989"/>
      <c r="DK116" s="990"/>
      <c r="DL116" s="991" t="s">
        <v>114</v>
      </c>
      <c r="DM116" s="989"/>
      <c r="DN116" s="989"/>
      <c r="DO116" s="989"/>
      <c r="DP116" s="990"/>
      <c r="DQ116" s="991" t="s">
        <v>114</v>
      </c>
      <c r="DR116" s="989"/>
      <c r="DS116" s="989"/>
      <c r="DT116" s="989"/>
      <c r="DU116" s="990"/>
      <c r="DV116" s="992" t="s">
        <v>114</v>
      </c>
      <c r="DW116" s="993"/>
      <c r="DX116" s="993"/>
      <c r="DY116" s="993"/>
      <c r="DZ116" s="994"/>
    </row>
    <row r="117" spans="1:130" s="199" customFormat="1" ht="26.25" customHeight="1" x14ac:dyDescent="0.15">
      <c r="A117" s="934" t="s">
        <v>173</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427</v>
      </c>
      <c r="Z117" s="916"/>
      <c r="AA117" s="1006">
        <v>792543</v>
      </c>
      <c r="AB117" s="1007"/>
      <c r="AC117" s="1007"/>
      <c r="AD117" s="1007"/>
      <c r="AE117" s="1008"/>
      <c r="AF117" s="1009">
        <v>765132</v>
      </c>
      <c r="AG117" s="1007"/>
      <c r="AH117" s="1007"/>
      <c r="AI117" s="1007"/>
      <c r="AJ117" s="1008"/>
      <c r="AK117" s="1009">
        <v>843276</v>
      </c>
      <c r="AL117" s="1007"/>
      <c r="AM117" s="1007"/>
      <c r="AN117" s="1007"/>
      <c r="AO117" s="1008"/>
      <c r="AP117" s="1010"/>
      <c r="AQ117" s="1011"/>
      <c r="AR117" s="1011"/>
      <c r="AS117" s="1011"/>
      <c r="AT117" s="1012"/>
      <c r="AU117" s="930"/>
      <c r="AV117" s="931"/>
      <c r="AW117" s="931"/>
      <c r="AX117" s="931"/>
      <c r="AY117" s="931"/>
      <c r="AZ117" s="997" t="s">
        <v>428</v>
      </c>
      <c r="BA117" s="998"/>
      <c r="BB117" s="998"/>
      <c r="BC117" s="998"/>
      <c r="BD117" s="998"/>
      <c r="BE117" s="998"/>
      <c r="BF117" s="998"/>
      <c r="BG117" s="998"/>
      <c r="BH117" s="998"/>
      <c r="BI117" s="998"/>
      <c r="BJ117" s="998"/>
      <c r="BK117" s="998"/>
      <c r="BL117" s="998"/>
      <c r="BM117" s="998"/>
      <c r="BN117" s="998"/>
      <c r="BO117" s="998"/>
      <c r="BP117" s="999"/>
      <c r="BQ117" s="949" t="s">
        <v>114</v>
      </c>
      <c r="BR117" s="950"/>
      <c r="BS117" s="950"/>
      <c r="BT117" s="950"/>
      <c r="BU117" s="950"/>
      <c r="BV117" s="950" t="s">
        <v>114</v>
      </c>
      <c r="BW117" s="950"/>
      <c r="BX117" s="950"/>
      <c r="BY117" s="950"/>
      <c r="BZ117" s="950"/>
      <c r="CA117" s="950" t="s">
        <v>114</v>
      </c>
      <c r="CB117" s="950"/>
      <c r="CC117" s="950"/>
      <c r="CD117" s="950"/>
      <c r="CE117" s="950"/>
      <c r="CF117" s="944" t="s">
        <v>114</v>
      </c>
      <c r="CG117" s="945"/>
      <c r="CH117" s="945"/>
      <c r="CI117" s="945"/>
      <c r="CJ117" s="945"/>
      <c r="CK117" s="975"/>
      <c r="CL117" s="976"/>
      <c r="CM117" s="946" t="s">
        <v>429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114</v>
      </c>
      <c r="DH117" s="989"/>
      <c r="DI117" s="989"/>
      <c r="DJ117" s="989"/>
      <c r="DK117" s="990"/>
      <c r="DL117" s="991" t="s">
        <v>114</v>
      </c>
      <c r="DM117" s="989"/>
      <c r="DN117" s="989"/>
      <c r="DO117" s="989"/>
      <c r="DP117" s="990"/>
      <c r="DQ117" s="991" t="s">
        <v>114</v>
      </c>
      <c r="DR117" s="989"/>
      <c r="DS117" s="989"/>
      <c r="DT117" s="989"/>
      <c r="DU117" s="990"/>
      <c r="DV117" s="992" t="s">
        <v>114</v>
      </c>
      <c r="DW117" s="993"/>
      <c r="DX117" s="993"/>
      <c r="DY117" s="993"/>
      <c r="DZ117" s="994"/>
    </row>
    <row r="118" spans="1:130" s="199" customFormat="1" ht="26.25" customHeight="1" x14ac:dyDescent="0.15">
      <c r="A118" s="934" t="s">
        <v>403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401</v>
      </c>
      <c r="AB118" s="915"/>
      <c r="AC118" s="915"/>
      <c r="AD118" s="915"/>
      <c r="AE118" s="916"/>
      <c r="AF118" s="914" t="s">
        <v>290</v>
      </c>
      <c r="AG118" s="915"/>
      <c r="AH118" s="915"/>
      <c r="AI118" s="915"/>
      <c r="AJ118" s="916"/>
      <c r="AK118" s="914" t="s">
        <v>289</v>
      </c>
      <c r="AL118" s="915"/>
      <c r="AM118" s="915"/>
      <c r="AN118" s="915"/>
      <c r="AO118" s="916"/>
      <c r="AP118" s="1001" t="s">
        <v>402</v>
      </c>
      <c r="AQ118" s="1002"/>
      <c r="AR118" s="1002"/>
      <c r="AS118" s="1002"/>
      <c r="AT118" s="1003"/>
      <c r="AU118" s="930"/>
      <c r="AV118" s="931"/>
      <c r="AW118" s="931"/>
      <c r="AX118" s="931"/>
      <c r="AY118" s="931"/>
      <c r="AZ118" s="1004" t="s">
        <v>430</v>
      </c>
      <c r="BA118" s="995"/>
      <c r="BB118" s="995"/>
      <c r="BC118" s="995"/>
      <c r="BD118" s="995"/>
      <c r="BE118" s="995"/>
      <c r="BF118" s="995"/>
      <c r="BG118" s="995"/>
      <c r="BH118" s="995"/>
      <c r="BI118" s="995"/>
      <c r="BJ118" s="995"/>
      <c r="BK118" s="995"/>
      <c r="BL118" s="995"/>
      <c r="BM118" s="995"/>
      <c r="BN118" s="995"/>
      <c r="BO118" s="995"/>
      <c r="BP118" s="996"/>
      <c r="BQ118" s="1027" t="s">
        <v>114</v>
      </c>
      <c r="BR118" s="1028"/>
      <c r="BS118" s="1028"/>
      <c r="BT118" s="1028"/>
      <c r="BU118" s="1028"/>
      <c r="BV118" s="1028" t="s">
        <v>114</v>
      </c>
      <c r="BW118" s="1028"/>
      <c r="BX118" s="1028"/>
      <c r="BY118" s="1028"/>
      <c r="BZ118" s="1028"/>
      <c r="CA118" s="1028" t="s">
        <v>114</v>
      </c>
      <c r="CB118" s="1028"/>
      <c r="CC118" s="1028"/>
      <c r="CD118" s="1028"/>
      <c r="CE118" s="1028"/>
      <c r="CF118" s="944" t="s">
        <v>114</v>
      </c>
      <c r="CG118" s="945"/>
      <c r="CH118" s="945"/>
      <c r="CI118" s="945"/>
      <c r="CJ118" s="945"/>
      <c r="CK118" s="975"/>
      <c r="CL118" s="976"/>
      <c r="CM118" s="946" t="s">
        <v>431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114</v>
      </c>
      <c r="DH118" s="989"/>
      <c r="DI118" s="989"/>
      <c r="DJ118" s="989"/>
      <c r="DK118" s="990"/>
      <c r="DL118" s="991" t="s">
        <v>114</v>
      </c>
      <c r="DM118" s="989"/>
      <c r="DN118" s="989"/>
      <c r="DO118" s="989"/>
      <c r="DP118" s="990"/>
      <c r="DQ118" s="991" t="s">
        <v>114</v>
      </c>
      <c r="DR118" s="989"/>
      <c r="DS118" s="989"/>
      <c r="DT118" s="989"/>
      <c r="DU118" s="990"/>
      <c r="DV118" s="992" t="s">
        <v>114</v>
      </c>
      <c r="DW118" s="993"/>
      <c r="DX118" s="993"/>
      <c r="DY118" s="993"/>
      <c r="DZ118" s="994"/>
    </row>
    <row r="119" spans="1:130" s="199" customFormat="1" ht="26.25" customHeight="1" x14ac:dyDescent="0.15">
      <c r="A119" s="1088" t="s">
        <v>406</v>
      </c>
      <c r="B119" s="974"/>
      <c r="C119" s="953" t="s">
        <v>407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114</v>
      </c>
      <c r="AB119" s="922"/>
      <c r="AC119" s="922"/>
      <c r="AD119" s="922"/>
      <c r="AE119" s="923"/>
      <c r="AF119" s="924" t="s">
        <v>114</v>
      </c>
      <c r="AG119" s="922"/>
      <c r="AH119" s="922"/>
      <c r="AI119" s="922"/>
      <c r="AJ119" s="923"/>
      <c r="AK119" s="924" t="s">
        <v>114</v>
      </c>
      <c r="AL119" s="922"/>
      <c r="AM119" s="922"/>
      <c r="AN119" s="922"/>
      <c r="AO119" s="923"/>
      <c r="AP119" s="925" t="s">
        <v>114</v>
      </c>
      <c r="AQ119" s="926"/>
      <c r="AR119" s="926"/>
      <c r="AS119" s="926"/>
      <c r="AT119" s="927"/>
      <c r="AU119" s="932"/>
      <c r="AV119" s="933"/>
      <c r="AW119" s="933"/>
      <c r="AX119" s="933"/>
      <c r="AY119" s="933"/>
      <c r="AZ119" s="230" t="s">
        <v>173</v>
      </c>
      <c r="BA119" s="230"/>
      <c r="BB119" s="230"/>
      <c r="BC119" s="230"/>
      <c r="BD119" s="230"/>
      <c r="BE119" s="230"/>
      <c r="BF119" s="230"/>
      <c r="BG119" s="230"/>
      <c r="BH119" s="230"/>
      <c r="BI119" s="230"/>
      <c r="BJ119" s="230"/>
      <c r="BK119" s="230"/>
      <c r="BL119" s="230"/>
      <c r="BM119" s="230"/>
      <c r="BN119" s="230"/>
      <c r="BO119" s="1005" t="s">
        <v>432</v>
      </c>
      <c r="BP119" s="1036"/>
      <c r="BQ119" s="1027">
        <v>8676398</v>
      </c>
      <c r="BR119" s="1028"/>
      <c r="BS119" s="1028"/>
      <c r="BT119" s="1028"/>
      <c r="BU119" s="1028"/>
      <c r="BV119" s="1028">
        <v>8401999</v>
      </c>
      <c r="BW119" s="1028"/>
      <c r="BX119" s="1028"/>
      <c r="BY119" s="1028"/>
      <c r="BZ119" s="1028"/>
      <c r="CA119" s="1028">
        <v>9738237</v>
      </c>
      <c r="CB119" s="1028"/>
      <c r="CC119" s="1028"/>
      <c r="CD119" s="1028"/>
      <c r="CE119" s="1028"/>
      <c r="CF119" s="1029"/>
      <c r="CG119" s="1030"/>
      <c r="CH119" s="1030"/>
      <c r="CI119" s="1030"/>
      <c r="CJ119" s="1031"/>
      <c r="CK119" s="977"/>
      <c r="CL119" s="978"/>
      <c r="CM119" s="1032" t="s">
        <v>433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114</v>
      </c>
      <c r="DH119" s="1014"/>
      <c r="DI119" s="1014"/>
      <c r="DJ119" s="1014"/>
      <c r="DK119" s="1015"/>
      <c r="DL119" s="1013" t="s">
        <v>114</v>
      </c>
      <c r="DM119" s="1014"/>
      <c r="DN119" s="1014"/>
      <c r="DO119" s="1014"/>
      <c r="DP119" s="1015"/>
      <c r="DQ119" s="1013" t="s">
        <v>114</v>
      </c>
      <c r="DR119" s="1014"/>
      <c r="DS119" s="1014"/>
      <c r="DT119" s="1014"/>
      <c r="DU119" s="1015"/>
      <c r="DV119" s="1016" t="s">
        <v>114</v>
      </c>
      <c r="DW119" s="1017"/>
      <c r="DX119" s="1017"/>
      <c r="DY119" s="1017"/>
      <c r="DZ119" s="1018"/>
    </row>
    <row r="120" spans="1:130" s="199" customFormat="1" ht="26.25" customHeight="1" x14ac:dyDescent="0.15">
      <c r="A120" s="1089"/>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114</v>
      </c>
      <c r="AB120" s="989"/>
      <c r="AC120" s="989"/>
      <c r="AD120" s="989"/>
      <c r="AE120" s="990"/>
      <c r="AF120" s="991" t="s">
        <v>114</v>
      </c>
      <c r="AG120" s="989"/>
      <c r="AH120" s="989"/>
      <c r="AI120" s="989"/>
      <c r="AJ120" s="990"/>
      <c r="AK120" s="991" t="s">
        <v>114</v>
      </c>
      <c r="AL120" s="989"/>
      <c r="AM120" s="989"/>
      <c r="AN120" s="989"/>
      <c r="AO120" s="990"/>
      <c r="AP120" s="992" t="s">
        <v>114</v>
      </c>
      <c r="AQ120" s="993"/>
      <c r="AR120" s="993"/>
      <c r="AS120" s="993"/>
      <c r="AT120" s="994"/>
      <c r="AU120" s="1019" t="s">
        <v>434</v>
      </c>
      <c r="AV120" s="1020"/>
      <c r="AW120" s="1020"/>
      <c r="AX120" s="1020"/>
      <c r="AY120" s="1021"/>
      <c r="AZ120" s="970" t="s">
        <v>435</v>
      </c>
      <c r="BA120" s="919"/>
      <c r="BB120" s="919"/>
      <c r="BC120" s="919"/>
      <c r="BD120" s="919"/>
      <c r="BE120" s="919"/>
      <c r="BF120" s="919"/>
      <c r="BG120" s="919"/>
      <c r="BH120" s="919"/>
      <c r="BI120" s="919"/>
      <c r="BJ120" s="919"/>
      <c r="BK120" s="919"/>
      <c r="BL120" s="919"/>
      <c r="BM120" s="919"/>
      <c r="BN120" s="919"/>
      <c r="BO120" s="919"/>
      <c r="BP120" s="920"/>
      <c r="BQ120" s="956">
        <v>1616582</v>
      </c>
      <c r="BR120" s="957"/>
      <c r="BS120" s="957"/>
      <c r="BT120" s="957"/>
      <c r="BU120" s="957"/>
      <c r="BV120" s="957">
        <v>1613425</v>
      </c>
      <c r="BW120" s="957"/>
      <c r="BX120" s="957"/>
      <c r="BY120" s="957"/>
      <c r="BZ120" s="957"/>
      <c r="CA120" s="957">
        <v>1054121</v>
      </c>
      <c r="CB120" s="957"/>
      <c r="CC120" s="957"/>
      <c r="CD120" s="957"/>
      <c r="CE120" s="957"/>
      <c r="CF120" s="971">
        <v>37.799999999999997</v>
      </c>
      <c r="CG120" s="972"/>
      <c r="CH120" s="972"/>
      <c r="CI120" s="972"/>
      <c r="CJ120" s="972"/>
      <c r="CK120" s="1037" t="s">
        <v>436</v>
      </c>
      <c r="CL120" s="1038"/>
      <c r="CM120" s="1038"/>
      <c r="CN120" s="1038"/>
      <c r="CO120" s="1039"/>
      <c r="CP120" s="1045" t="s">
        <v>385</v>
      </c>
      <c r="CQ120" s="1046"/>
      <c r="CR120" s="1046"/>
      <c r="CS120" s="1046"/>
      <c r="CT120" s="1046"/>
      <c r="CU120" s="1046"/>
      <c r="CV120" s="1046"/>
      <c r="CW120" s="1046"/>
      <c r="CX120" s="1046"/>
      <c r="CY120" s="1046"/>
      <c r="CZ120" s="1046"/>
      <c r="DA120" s="1046"/>
      <c r="DB120" s="1046"/>
      <c r="DC120" s="1046"/>
      <c r="DD120" s="1046"/>
      <c r="DE120" s="1046"/>
      <c r="DF120" s="1047"/>
      <c r="DG120" s="956">
        <v>10983</v>
      </c>
      <c r="DH120" s="957"/>
      <c r="DI120" s="957"/>
      <c r="DJ120" s="957"/>
      <c r="DK120" s="957"/>
      <c r="DL120" s="957">
        <v>12737</v>
      </c>
      <c r="DM120" s="957"/>
      <c r="DN120" s="957"/>
      <c r="DO120" s="957"/>
      <c r="DP120" s="957"/>
      <c r="DQ120" s="957">
        <v>10842</v>
      </c>
      <c r="DR120" s="957"/>
      <c r="DS120" s="957"/>
      <c r="DT120" s="957"/>
      <c r="DU120" s="957"/>
      <c r="DV120" s="958">
        <v>0.4</v>
      </c>
      <c r="DW120" s="958"/>
      <c r="DX120" s="958"/>
      <c r="DY120" s="958"/>
      <c r="DZ120" s="959"/>
    </row>
    <row r="121" spans="1:130" s="199" customFormat="1" ht="26.25" customHeight="1" x14ac:dyDescent="0.15">
      <c r="A121" s="1089"/>
      <c r="B121" s="976"/>
      <c r="C121" s="997" t="s">
        <v>437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114</v>
      </c>
      <c r="AB121" s="989"/>
      <c r="AC121" s="989"/>
      <c r="AD121" s="989"/>
      <c r="AE121" s="990"/>
      <c r="AF121" s="991" t="s">
        <v>114</v>
      </c>
      <c r="AG121" s="989"/>
      <c r="AH121" s="989"/>
      <c r="AI121" s="989"/>
      <c r="AJ121" s="990"/>
      <c r="AK121" s="991" t="s">
        <v>114</v>
      </c>
      <c r="AL121" s="989"/>
      <c r="AM121" s="989"/>
      <c r="AN121" s="989"/>
      <c r="AO121" s="990"/>
      <c r="AP121" s="992" t="s">
        <v>114</v>
      </c>
      <c r="AQ121" s="993"/>
      <c r="AR121" s="993"/>
      <c r="AS121" s="993"/>
      <c r="AT121" s="994"/>
      <c r="AU121" s="1022"/>
      <c r="AV121" s="1023"/>
      <c r="AW121" s="1023"/>
      <c r="AX121" s="1023"/>
      <c r="AY121" s="1024"/>
      <c r="AZ121" s="979" t="s">
        <v>438</v>
      </c>
      <c r="BA121" s="980"/>
      <c r="BB121" s="980"/>
      <c r="BC121" s="980"/>
      <c r="BD121" s="980"/>
      <c r="BE121" s="980"/>
      <c r="BF121" s="980"/>
      <c r="BG121" s="980"/>
      <c r="BH121" s="980"/>
      <c r="BI121" s="980"/>
      <c r="BJ121" s="980"/>
      <c r="BK121" s="980"/>
      <c r="BL121" s="980"/>
      <c r="BM121" s="980"/>
      <c r="BN121" s="980"/>
      <c r="BO121" s="980"/>
      <c r="BP121" s="981"/>
      <c r="BQ121" s="949" t="s">
        <v>114</v>
      </c>
      <c r="BR121" s="950"/>
      <c r="BS121" s="950"/>
      <c r="BT121" s="950"/>
      <c r="BU121" s="950"/>
      <c r="BV121" s="950" t="s">
        <v>114</v>
      </c>
      <c r="BW121" s="950"/>
      <c r="BX121" s="950"/>
      <c r="BY121" s="950"/>
      <c r="BZ121" s="950"/>
      <c r="CA121" s="950" t="s">
        <v>114</v>
      </c>
      <c r="CB121" s="950"/>
      <c r="CC121" s="950"/>
      <c r="CD121" s="950"/>
      <c r="CE121" s="950"/>
      <c r="CF121" s="944" t="s">
        <v>114</v>
      </c>
      <c r="CG121" s="945"/>
      <c r="CH121" s="945"/>
      <c r="CI121" s="945"/>
      <c r="CJ121" s="945"/>
      <c r="CK121" s="1040"/>
      <c r="CL121" s="1041"/>
      <c r="CM121" s="1041"/>
      <c r="CN121" s="1041"/>
      <c r="CO121" s="1042"/>
      <c r="CP121" s="1050" t="s">
        <v>383</v>
      </c>
      <c r="CQ121" s="1051"/>
      <c r="CR121" s="1051"/>
      <c r="CS121" s="1051"/>
      <c r="CT121" s="1051"/>
      <c r="CU121" s="1051"/>
      <c r="CV121" s="1051"/>
      <c r="CW121" s="1051"/>
      <c r="CX121" s="1051"/>
      <c r="CY121" s="1051"/>
      <c r="CZ121" s="1051"/>
      <c r="DA121" s="1051"/>
      <c r="DB121" s="1051"/>
      <c r="DC121" s="1051"/>
      <c r="DD121" s="1051"/>
      <c r="DE121" s="1051"/>
      <c r="DF121" s="1052"/>
      <c r="DG121" s="949" t="s">
        <v>114</v>
      </c>
      <c r="DH121" s="950"/>
      <c r="DI121" s="950"/>
      <c r="DJ121" s="950"/>
      <c r="DK121" s="950"/>
      <c r="DL121" s="950" t="s">
        <v>114</v>
      </c>
      <c r="DM121" s="950"/>
      <c r="DN121" s="950"/>
      <c r="DO121" s="950"/>
      <c r="DP121" s="950"/>
      <c r="DQ121" s="950" t="s">
        <v>114</v>
      </c>
      <c r="DR121" s="950"/>
      <c r="DS121" s="950"/>
      <c r="DT121" s="950"/>
      <c r="DU121" s="950"/>
      <c r="DV121" s="951" t="s">
        <v>114</v>
      </c>
      <c r="DW121" s="951"/>
      <c r="DX121" s="951"/>
      <c r="DY121" s="951"/>
      <c r="DZ121" s="952"/>
    </row>
    <row r="122" spans="1:130" s="199" customFormat="1" ht="26.25" customHeight="1" x14ac:dyDescent="0.15">
      <c r="A122" s="1089"/>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114</v>
      </c>
      <c r="AB122" s="989"/>
      <c r="AC122" s="989"/>
      <c r="AD122" s="989"/>
      <c r="AE122" s="990"/>
      <c r="AF122" s="991" t="s">
        <v>114</v>
      </c>
      <c r="AG122" s="989"/>
      <c r="AH122" s="989"/>
      <c r="AI122" s="989"/>
      <c r="AJ122" s="990"/>
      <c r="AK122" s="991" t="s">
        <v>114</v>
      </c>
      <c r="AL122" s="989"/>
      <c r="AM122" s="989"/>
      <c r="AN122" s="989"/>
      <c r="AO122" s="990"/>
      <c r="AP122" s="992" t="s">
        <v>114</v>
      </c>
      <c r="AQ122" s="993"/>
      <c r="AR122" s="993"/>
      <c r="AS122" s="993"/>
      <c r="AT122" s="994"/>
      <c r="AU122" s="1022"/>
      <c r="AV122" s="1023"/>
      <c r="AW122" s="1023"/>
      <c r="AX122" s="1023"/>
      <c r="AY122" s="1024"/>
      <c r="AZ122" s="1004" t="s">
        <v>439</v>
      </c>
      <c r="BA122" s="995"/>
      <c r="BB122" s="995"/>
      <c r="BC122" s="995"/>
      <c r="BD122" s="995"/>
      <c r="BE122" s="995"/>
      <c r="BF122" s="995"/>
      <c r="BG122" s="995"/>
      <c r="BH122" s="995"/>
      <c r="BI122" s="995"/>
      <c r="BJ122" s="995"/>
      <c r="BK122" s="995"/>
      <c r="BL122" s="995"/>
      <c r="BM122" s="995"/>
      <c r="BN122" s="995"/>
      <c r="BO122" s="995"/>
      <c r="BP122" s="996"/>
      <c r="BQ122" s="1027">
        <v>5877394</v>
      </c>
      <c r="BR122" s="1028"/>
      <c r="BS122" s="1028"/>
      <c r="BT122" s="1028"/>
      <c r="BU122" s="1028"/>
      <c r="BV122" s="1028">
        <v>5612529</v>
      </c>
      <c r="BW122" s="1028"/>
      <c r="BX122" s="1028"/>
      <c r="BY122" s="1028"/>
      <c r="BZ122" s="1028"/>
      <c r="CA122" s="1028">
        <v>6992594</v>
      </c>
      <c r="CB122" s="1028"/>
      <c r="CC122" s="1028"/>
      <c r="CD122" s="1028"/>
      <c r="CE122" s="1028"/>
      <c r="CF122" s="1048">
        <v>250.6</v>
      </c>
      <c r="CG122" s="1049"/>
      <c r="CH122" s="1049"/>
      <c r="CI122" s="1049"/>
      <c r="CJ122" s="1049"/>
      <c r="CK122" s="1040"/>
      <c r="CL122" s="1041"/>
      <c r="CM122" s="1041"/>
      <c r="CN122" s="1041"/>
      <c r="CO122" s="1042"/>
      <c r="CP122" s="1050" t="s">
        <v>384</v>
      </c>
      <c r="CQ122" s="1051"/>
      <c r="CR122" s="1051"/>
      <c r="CS122" s="1051"/>
      <c r="CT122" s="1051"/>
      <c r="CU122" s="1051"/>
      <c r="CV122" s="1051"/>
      <c r="CW122" s="1051"/>
      <c r="CX122" s="1051"/>
      <c r="CY122" s="1051"/>
      <c r="CZ122" s="1051"/>
      <c r="DA122" s="1051"/>
      <c r="DB122" s="1051"/>
      <c r="DC122" s="1051"/>
      <c r="DD122" s="1051"/>
      <c r="DE122" s="1051"/>
      <c r="DF122" s="1052"/>
      <c r="DG122" s="949" t="s">
        <v>114</v>
      </c>
      <c r="DH122" s="950"/>
      <c r="DI122" s="950"/>
      <c r="DJ122" s="950"/>
      <c r="DK122" s="950"/>
      <c r="DL122" s="950" t="s">
        <v>114</v>
      </c>
      <c r="DM122" s="950"/>
      <c r="DN122" s="950"/>
      <c r="DO122" s="950"/>
      <c r="DP122" s="950"/>
      <c r="DQ122" s="950" t="s">
        <v>114</v>
      </c>
      <c r="DR122" s="950"/>
      <c r="DS122" s="950"/>
      <c r="DT122" s="950"/>
      <c r="DU122" s="950"/>
      <c r="DV122" s="951" t="s">
        <v>114</v>
      </c>
      <c r="DW122" s="951"/>
      <c r="DX122" s="951"/>
      <c r="DY122" s="951"/>
      <c r="DZ122" s="952"/>
    </row>
    <row r="123" spans="1:130" s="199" customFormat="1" ht="26.25" customHeight="1" x14ac:dyDescent="0.15">
      <c r="A123" s="1089"/>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114</v>
      </c>
      <c r="AB123" s="989"/>
      <c r="AC123" s="989"/>
      <c r="AD123" s="989"/>
      <c r="AE123" s="990"/>
      <c r="AF123" s="991" t="s">
        <v>114</v>
      </c>
      <c r="AG123" s="989"/>
      <c r="AH123" s="989"/>
      <c r="AI123" s="989"/>
      <c r="AJ123" s="990"/>
      <c r="AK123" s="991" t="s">
        <v>114</v>
      </c>
      <c r="AL123" s="989"/>
      <c r="AM123" s="989"/>
      <c r="AN123" s="989"/>
      <c r="AO123" s="990"/>
      <c r="AP123" s="992" t="s">
        <v>114</v>
      </c>
      <c r="AQ123" s="993"/>
      <c r="AR123" s="993"/>
      <c r="AS123" s="993"/>
      <c r="AT123" s="994"/>
      <c r="AU123" s="1025"/>
      <c r="AV123" s="1026"/>
      <c r="AW123" s="1026"/>
      <c r="AX123" s="1026"/>
      <c r="AY123" s="1026"/>
      <c r="AZ123" s="230" t="s">
        <v>173</v>
      </c>
      <c r="BA123" s="230"/>
      <c r="BB123" s="230"/>
      <c r="BC123" s="230"/>
      <c r="BD123" s="230"/>
      <c r="BE123" s="230"/>
      <c r="BF123" s="230"/>
      <c r="BG123" s="230"/>
      <c r="BH123" s="230"/>
      <c r="BI123" s="230"/>
      <c r="BJ123" s="230"/>
      <c r="BK123" s="230"/>
      <c r="BL123" s="230"/>
      <c r="BM123" s="230"/>
      <c r="BN123" s="230"/>
      <c r="BO123" s="1005" t="s">
        <v>440</v>
      </c>
      <c r="BP123" s="1036"/>
      <c r="BQ123" s="1095">
        <v>7493976</v>
      </c>
      <c r="BR123" s="1096"/>
      <c r="BS123" s="1096"/>
      <c r="BT123" s="1096"/>
      <c r="BU123" s="1096"/>
      <c r="BV123" s="1096">
        <v>7225954</v>
      </c>
      <c r="BW123" s="1096"/>
      <c r="BX123" s="1096"/>
      <c r="BY123" s="1096"/>
      <c r="BZ123" s="1096"/>
      <c r="CA123" s="1096">
        <v>8046715</v>
      </c>
      <c r="CB123" s="1096"/>
      <c r="CC123" s="1096"/>
      <c r="CD123" s="1096"/>
      <c r="CE123" s="1096"/>
      <c r="CF123" s="1029"/>
      <c r="CG123" s="1030"/>
      <c r="CH123" s="1030"/>
      <c r="CI123" s="1030"/>
      <c r="CJ123" s="1031"/>
      <c r="CK123" s="1040"/>
      <c r="CL123" s="1041"/>
      <c r="CM123" s="1041"/>
      <c r="CN123" s="1041"/>
      <c r="CO123" s="1042"/>
      <c r="CP123" s="1050" t="s">
        <v>382</v>
      </c>
      <c r="CQ123" s="1051"/>
      <c r="CR123" s="1051"/>
      <c r="CS123" s="1051"/>
      <c r="CT123" s="1051"/>
      <c r="CU123" s="1051"/>
      <c r="CV123" s="1051"/>
      <c r="CW123" s="1051"/>
      <c r="CX123" s="1051"/>
      <c r="CY123" s="1051"/>
      <c r="CZ123" s="1051"/>
      <c r="DA123" s="1051"/>
      <c r="DB123" s="1051"/>
      <c r="DC123" s="1051"/>
      <c r="DD123" s="1051"/>
      <c r="DE123" s="1051"/>
      <c r="DF123" s="1052"/>
      <c r="DG123" s="988" t="s">
        <v>114</v>
      </c>
      <c r="DH123" s="989"/>
      <c r="DI123" s="989"/>
      <c r="DJ123" s="989"/>
      <c r="DK123" s="990"/>
      <c r="DL123" s="991" t="s">
        <v>114</v>
      </c>
      <c r="DM123" s="989"/>
      <c r="DN123" s="989"/>
      <c r="DO123" s="989"/>
      <c r="DP123" s="990"/>
      <c r="DQ123" s="991" t="s">
        <v>114</v>
      </c>
      <c r="DR123" s="989"/>
      <c r="DS123" s="989"/>
      <c r="DT123" s="989"/>
      <c r="DU123" s="990"/>
      <c r="DV123" s="992" t="s">
        <v>114</v>
      </c>
      <c r="DW123" s="993"/>
      <c r="DX123" s="993"/>
      <c r="DY123" s="993"/>
      <c r="DZ123" s="994"/>
    </row>
    <row r="124" spans="1:130" s="199" customFormat="1" ht="26.25" customHeight="1" thickBot="1" x14ac:dyDescent="0.2">
      <c r="A124" s="1089"/>
      <c r="B124" s="976"/>
      <c r="C124" s="946" t="s">
        <v>429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114</v>
      </c>
      <c r="AB124" s="989"/>
      <c r="AC124" s="989"/>
      <c r="AD124" s="989"/>
      <c r="AE124" s="990"/>
      <c r="AF124" s="991" t="s">
        <v>114</v>
      </c>
      <c r="AG124" s="989"/>
      <c r="AH124" s="989"/>
      <c r="AI124" s="989"/>
      <c r="AJ124" s="990"/>
      <c r="AK124" s="991" t="s">
        <v>114</v>
      </c>
      <c r="AL124" s="989"/>
      <c r="AM124" s="989"/>
      <c r="AN124" s="989"/>
      <c r="AO124" s="990"/>
      <c r="AP124" s="992" t="s">
        <v>114</v>
      </c>
      <c r="AQ124" s="993"/>
      <c r="AR124" s="993"/>
      <c r="AS124" s="993"/>
      <c r="AT124" s="994"/>
      <c r="AU124" s="1091" t="s">
        <v>441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43.1</v>
      </c>
      <c r="BR124" s="1058"/>
      <c r="BS124" s="1058"/>
      <c r="BT124" s="1058"/>
      <c r="BU124" s="1058"/>
      <c r="BV124" s="1058">
        <v>41.1</v>
      </c>
      <c r="BW124" s="1058"/>
      <c r="BX124" s="1058"/>
      <c r="BY124" s="1058"/>
      <c r="BZ124" s="1058"/>
      <c r="CA124" s="1058">
        <v>60.6</v>
      </c>
      <c r="CB124" s="1058"/>
      <c r="CC124" s="1058"/>
      <c r="CD124" s="1058"/>
      <c r="CE124" s="1058"/>
      <c r="CF124" s="1059"/>
      <c r="CG124" s="1060"/>
      <c r="CH124" s="1060"/>
      <c r="CI124" s="1060"/>
      <c r="CJ124" s="1061"/>
      <c r="CK124" s="1043"/>
      <c r="CL124" s="1043"/>
      <c r="CM124" s="1043"/>
      <c r="CN124" s="1043"/>
      <c r="CO124" s="1044"/>
      <c r="CP124" s="1050" t="s">
        <v>442</v>
      </c>
      <c r="CQ124" s="1051"/>
      <c r="CR124" s="1051"/>
      <c r="CS124" s="1051"/>
      <c r="CT124" s="1051"/>
      <c r="CU124" s="1051"/>
      <c r="CV124" s="1051"/>
      <c r="CW124" s="1051"/>
      <c r="CX124" s="1051"/>
      <c r="CY124" s="1051"/>
      <c r="CZ124" s="1051"/>
      <c r="DA124" s="1051"/>
      <c r="DB124" s="1051"/>
      <c r="DC124" s="1051"/>
      <c r="DD124" s="1051"/>
      <c r="DE124" s="1051"/>
      <c r="DF124" s="1052"/>
      <c r="DG124" s="1035" t="s">
        <v>114</v>
      </c>
      <c r="DH124" s="1014"/>
      <c r="DI124" s="1014"/>
      <c r="DJ124" s="1014"/>
      <c r="DK124" s="1015"/>
      <c r="DL124" s="1013" t="s">
        <v>114</v>
      </c>
      <c r="DM124" s="1014"/>
      <c r="DN124" s="1014"/>
      <c r="DO124" s="1014"/>
      <c r="DP124" s="1015"/>
      <c r="DQ124" s="1013" t="s">
        <v>114</v>
      </c>
      <c r="DR124" s="1014"/>
      <c r="DS124" s="1014"/>
      <c r="DT124" s="1014"/>
      <c r="DU124" s="1015"/>
      <c r="DV124" s="1016" t="s">
        <v>114</v>
      </c>
      <c r="DW124" s="1017"/>
      <c r="DX124" s="1017"/>
      <c r="DY124" s="1017"/>
      <c r="DZ124" s="1018"/>
    </row>
    <row r="125" spans="1:130" s="199" customFormat="1" ht="26.25" customHeight="1" x14ac:dyDescent="0.15">
      <c r="A125" s="1089"/>
      <c r="B125" s="976"/>
      <c r="C125" s="946" t="s">
        <v>431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114</v>
      </c>
      <c r="AB125" s="989"/>
      <c r="AC125" s="989"/>
      <c r="AD125" s="989"/>
      <c r="AE125" s="990"/>
      <c r="AF125" s="991" t="s">
        <v>114</v>
      </c>
      <c r="AG125" s="989"/>
      <c r="AH125" s="989"/>
      <c r="AI125" s="989"/>
      <c r="AJ125" s="990"/>
      <c r="AK125" s="991" t="s">
        <v>114</v>
      </c>
      <c r="AL125" s="989"/>
      <c r="AM125" s="989"/>
      <c r="AN125" s="989"/>
      <c r="AO125" s="990"/>
      <c r="AP125" s="992" t="s">
        <v>114</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443</v>
      </c>
      <c r="CL125" s="1038"/>
      <c r="CM125" s="1038"/>
      <c r="CN125" s="1038"/>
      <c r="CO125" s="1039"/>
      <c r="CP125" s="970" t="s">
        <v>444</v>
      </c>
      <c r="CQ125" s="919"/>
      <c r="CR125" s="919"/>
      <c r="CS125" s="919"/>
      <c r="CT125" s="919"/>
      <c r="CU125" s="919"/>
      <c r="CV125" s="919"/>
      <c r="CW125" s="919"/>
      <c r="CX125" s="919"/>
      <c r="CY125" s="919"/>
      <c r="CZ125" s="919"/>
      <c r="DA125" s="919"/>
      <c r="DB125" s="919"/>
      <c r="DC125" s="919"/>
      <c r="DD125" s="919"/>
      <c r="DE125" s="919"/>
      <c r="DF125" s="920"/>
      <c r="DG125" s="956" t="s">
        <v>114</v>
      </c>
      <c r="DH125" s="957"/>
      <c r="DI125" s="957"/>
      <c r="DJ125" s="957"/>
      <c r="DK125" s="957"/>
      <c r="DL125" s="957" t="s">
        <v>114</v>
      </c>
      <c r="DM125" s="957"/>
      <c r="DN125" s="957"/>
      <c r="DO125" s="957"/>
      <c r="DP125" s="957"/>
      <c r="DQ125" s="957" t="s">
        <v>114</v>
      </c>
      <c r="DR125" s="957"/>
      <c r="DS125" s="957"/>
      <c r="DT125" s="957"/>
      <c r="DU125" s="957"/>
      <c r="DV125" s="958" t="s">
        <v>114</v>
      </c>
      <c r="DW125" s="958"/>
      <c r="DX125" s="958"/>
      <c r="DY125" s="958"/>
      <c r="DZ125" s="959"/>
    </row>
    <row r="126" spans="1:130" s="199" customFormat="1" ht="26.25" customHeight="1" thickBot="1" x14ac:dyDescent="0.2">
      <c r="A126" s="1089"/>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114</v>
      </c>
      <c r="AB126" s="989"/>
      <c r="AC126" s="989"/>
      <c r="AD126" s="989"/>
      <c r="AE126" s="990"/>
      <c r="AF126" s="991" t="s">
        <v>114</v>
      </c>
      <c r="AG126" s="989"/>
      <c r="AH126" s="989"/>
      <c r="AI126" s="989"/>
      <c r="AJ126" s="990"/>
      <c r="AK126" s="991" t="s">
        <v>114</v>
      </c>
      <c r="AL126" s="989"/>
      <c r="AM126" s="989"/>
      <c r="AN126" s="989"/>
      <c r="AO126" s="990"/>
      <c r="AP126" s="992" t="s">
        <v>114</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445</v>
      </c>
      <c r="CQ126" s="980"/>
      <c r="CR126" s="980"/>
      <c r="CS126" s="980"/>
      <c r="CT126" s="980"/>
      <c r="CU126" s="980"/>
      <c r="CV126" s="980"/>
      <c r="CW126" s="980"/>
      <c r="CX126" s="980"/>
      <c r="CY126" s="980"/>
      <c r="CZ126" s="980"/>
      <c r="DA126" s="980"/>
      <c r="DB126" s="980"/>
      <c r="DC126" s="980"/>
      <c r="DD126" s="980"/>
      <c r="DE126" s="980"/>
      <c r="DF126" s="981"/>
      <c r="DG126" s="949" t="s">
        <v>114</v>
      </c>
      <c r="DH126" s="950"/>
      <c r="DI126" s="950"/>
      <c r="DJ126" s="950"/>
      <c r="DK126" s="950"/>
      <c r="DL126" s="950" t="s">
        <v>114</v>
      </c>
      <c r="DM126" s="950"/>
      <c r="DN126" s="950"/>
      <c r="DO126" s="950"/>
      <c r="DP126" s="950"/>
      <c r="DQ126" s="950" t="s">
        <v>114</v>
      </c>
      <c r="DR126" s="950"/>
      <c r="DS126" s="950"/>
      <c r="DT126" s="950"/>
      <c r="DU126" s="950"/>
      <c r="DV126" s="951" t="s">
        <v>114</v>
      </c>
      <c r="DW126" s="951"/>
      <c r="DX126" s="951"/>
      <c r="DY126" s="951"/>
      <c r="DZ126" s="952"/>
    </row>
    <row r="127" spans="1:130" s="199" customFormat="1" ht="26.25" customHeight="1" x14ac:dyDescent="0.15">
      <c r="A127" s="1090"/>
      <c r="B127" s="978"/>
      <c r="C127" s="1032" t="s">
        <v>446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152</v>
      </c>
      <c r="AB127" s="989"/>
      <c r="AC127" s="989"/>
      <c r="AD127" s="989"/>
      <c r="AE127" s="990"/>
      <c r="AF127" s="991">
        <v>152</v>
      </c>
      <c r="AG127" s="989"/>
      <c r="AH127" s="989"/>
      <c r="AI127" s="989"/>
      <c r="AJ127" s="990"/>
      <c r="AK127" s="991">
        <v>127</v>
      </c>
      <c r="AL127" s="989"/>
      <c r="AM127" s="989"/>
      <c r="AN127" s="989"/>
      <c r="AO127" s="990"/>
      <c r="AP127" s="992">
        <v>0</v>
      </c>
      <c r="AQ127" s="993"/>
      <c r="AR127" s="993"/>
      <c r="AS127" s="993"/>
      <c r="AT127" s="994"/>
      <c r="AU127" s="235"/>
      <c r="AV127" s="235"/>
      <c r="AW127" s="235"/>
      <c r="AX127" s="1062" t="s">
        <v>447</v>
      </c>
      <c r="AY127" s="1063"/>
      <c r="AZ127" s="1063"/>
      <c r="BA127" s="1063"/>
      <c r="BB127" s="1063"/>
      <c r="BC127" s="1063"/>
      <c r="BD127" s="1063"/>
      <c r="BE127" s="1064"/>
      <c r="BF127" s="1065" t="s">
        <v>448</v>
      </c>
      <c r="BG127" s="1063"/>
      <c r="BH127" s="1063"/>
      <c r="BI127" s="1063"/>
      <c r="BJ127" s="1063"/>
      <c r="BK127" s="1063"/>
      <c r="BL127" s="1064"/>
      <c r="BM127" s="1065" t="s">
        <v>449</v>
      </c>
      <c r="BN127" s="1063"/>
      <c r="BO127" s="1063"/>
      <c r="BP127" s="1063"/>
      <c r="BQ127" s="1063"/>
      <c r="BR127" s="1063"/>
      <c r="BS127" s="1064"/>
      <c r="BT127" s="1065" t="s">
        <v>450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451</v>
      </c>
      <c r="CQ127" s="980"/>
      <c r="CR127" s="980"/>
      <c r="CS127" s="980"/>
      <c r="CT127" s="980"/>
      <c r="CU127" s="980"/>
      <c r="CV127" s="980"/>
      <c r="CW127" s="980"/>
      <c r="CX127" s="980"/>
      <c r="CY127" s="980"/>
      <c r="CZ127" s="980"/>
      <c r="DA127" s="980"/>
      <c r="DB127" s="980"/>
      <c r="DC127" s="980"/>
      <c r="DD127" s="980"/>
      <c r="DE127" s="980"/>
      <c r="DF127" s="981"/>
      <c r="DG127" s="949" t="s">
        <v>114</v>
      </c>
      <c r="DH127" s="950"/>
      <c r="DI127" s="950"/>
      <c r="DJ127" s="950"/>
      <c r="DK127" s="950"/>
      <c r="DL127" s="950" t="s">
        <v>114</v>
      </c>
      <c r="DM127" s="950"/>
      <c r="DN127" s="950"/>
      <c r="DO127" s="950"/>
      <c r="DP127" s="950"/>
      <c r="DQ127" s="950" t="s">
        <v>114</v>
      </c>
      <c r="DR127" s="950"/>
      <c r="DS127" s="950"/>
      <c r="DT127" s="950"/>
      <c r="DU127" s="950"/>
      <c r="DV127" s="951" t="s">
        <v>114</v>
      </c>
      <c r="DW127" s="951"/>
      <c r="DX127" s="951"/>
      <c r="DY127" s="951"/>
      <c r="DZ127" s="952"/>
    </row>
    <row r="128" spans="1:130" s="199" customFormat="1" ht="26.25" customHeight="1" thickBot="1" x14ac:dyDescent="0.2">
      <c r="A128" s="1073" t="s">
        <v>452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453</v>
      </c>
      <c r="X128" s="1075"/>
      <c r="Y128" s="1075"/>
      <c r="Z128" s="1076"/>
      <c r="AA128" s="1077" t="s">
        <v>114</v>
      </c>
      <c r="AB128" s="1078"/>
      <c r="AC128" s="1078"/>
      <c r="AD128" s="1078"/>
      <c r="AE128" s="1079"/>
      <c r="AF128" s="1080" t="s">
        <v>114</v>
      </c>
      <c r="AG128" s="1078"/>
      <c r="AH128" s="1078"/>
      <c r="AI128" s="1078"/>
      <c r="AJ128" s="1079"/>
      <c r="AK128" s="1080" t="s">
        <v>114</v>
      </c>
      <c r="AL128" s="1078"/>
      <c r="AM128" s="1078"/>
      <c r="AN128" s="1078"/>
      <c r="AO128" s="1079"/>
      <c r="AP128" s="1081"/>
      <c r="AQ128" s="1082"/>
      <c r="AR128" s="1082"/>
      <c r="AS128" s="1082"/>
      <c r="AT128" s="1083"/>
      <c r="AU128" s="235"/>
      <c r="AV128" s="235"/>
      <c r="AW128" s="235"/>
      <c r="AX128" s="918" t="s">
        <v>454</v>
      </c>
      <c r="AY128" s="919"/>
      <c r="AZ128" s="919"/>
      <c r="BA128" s="919"/>
      <c r="BB128" s="919"/>
      <c r="BC128" s="919"/>
      <c r="BD128" s="919"/>
      <c r="BE128" s="920"/>
      <c r="BF128" s="1084" t="s">
        <v>114</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455</v>
      </c>
      <c r="CQ128" s="1067"/>
      <c r="CR128" s="1067"/>
      <c r="CS128" s="1067"/>
      <c r="CT128" s="1067"/>
      <c r="CU128" s="1067"/>
      <c r="CV128" s="1067"/>
      <c r="CW128" s="1067"/>
      <c r="CX128" s="1067"/>
      <c r="CY128" s="1067"/>
      <c r="CZ128" s="1067"/>
      <c r="DA128" s="1067"/>
      <c r="DB128" s="1067"/>
      <c r="DC128" s="1067"/>
      <c r="DD128" s="1067"/>
      <c r="DE128" s="1067"/>
      <c r="DF128" s="1068"/>
      <c r="DG128" s="1069" t="s">
        <v>114</v>
      </c>
      <c r="DH128" s="1070"/>
      <c r="DI128" s="1070"/>
      <c r="DJ128" s="1070"/>
      <c r="DK128" s="1070"/>
      <c r="DL128" s="1070" t="s">
        <v>114</v>
      </c>
      <c r="DM128" s="1070"/>
      <c r="DN128" s="1070"/>
      <c r="DO128" s="1070"/>
      <c r="DP128" s="1070"/>
      <c r="DQ128" s="1070" t="s">
        <v>114</v>
      </c>
      <c r="DR128" s="1070"/>
      <c r="DS128" s="1070"/>
      <c r="DT128" s="1070"/>
      <c r="DU128" s="1070"/>
      <c r="DV128" s="1071" t="s">
        <v>114</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456</v>
      </c>
      <c r="X129" s="1104"/>
      <c r="Y129" s="1104"/>
      <c r="Z129" s="1105"/>
      <c r="AA129" s="988">
        <v>3367747</v>
      </c>
      <c r="AB129" s="989"/>
      <c r="AC129" s="989"/>
      <c r="AD129" s="989"/>
      <c r="AE129" s="990"/>
      <c r="AF129" s="991">
        <v>3514699</v>
      </c>
      <c r="AG129" s="989"/>
      <c r="AH129" s="989"/>
      <c r="AI129" s="989"/>
      <c r="AJ129" s="990"/>
      <c r="AK129" s="991">
        <v>3470198</v>
      </c>
      <c r="AL129" s="989"/>
      <c r="AM129" s="989"/>
      <c r="AN129" s="989"/>
      <c r="AO129" s="990"/>
      <c r="AP129" s="1106"/>
      <c r="AQ129" s="1107"/>
      <c r="AR129" s="1107"/>
      <c r="AS129" s="1107"/>
      <c r="AT129" s="1108"/>
      <c r="AU129" s="237"/>
      <c r="AV129" s="237"/>
      <c r="AW129" s="237"/>
      <c r="AX129" s="1097" t="s">
        <v>457</v>
      </c>
      <c r="AY129" s="980"/>
      <c r="AZ129" s="980"/>
      <c r="BA129" s="980"/>
      <c r="BB129" s="980"/>
      <c r="BC129" s="980"/>
      <c r="BD129" s="980"/>
      <c r="BE129" s="981"/>
      <c r="BF129" s="1098" t="s">
        <v>114</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458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459</v>
      </c>
      <c r="X130" s="1104"/>
      <c r="Y130" s="1104"/>
      <c r="Z130" s="1105"/>
      <c r="AA130" s="988">
        <v>628450</v>
      </c>
      <c r="AB130" s="989"/>
      <c r="AC130" s="989"/>
      <c r="AD130" s="989"/>
      <c r="AE130" s="990"/>
      <c r="AF130" s="991">
        <v>659144</v>
      </c>
      <c r="AG130" s="989"/>
      <c r="AH130" s="989"/>
      <c r="AI130" s="989"/>
      <c r="AJ130" s="990"/>
      <c r="AK130" s="991">
        <v>680172</v>
      </c>
      <c r="AL130" s="989"/>
      <c r="AM130" s="989"/>
      <c r="AN130" s="989"/>
      <c r="AO130" s="990"/>
      <c r="AP130" s="1106"/>
      <c r="AQ130" s="1107"/>
      <c r="AR130" s="1107"/>
      <c r="AS130" s="1107"/>
      <c r="AT130" s="1108"/>
      <c r="AU130" s="237"/>
      <c r="AV130" s="237"/>
      <c r="AW130" s="237"/>
      <c r="AX130" s="1097" t="s">
        <v>460</v>
      </c>
      <c r="AY130" s="980"/>
      <c r="AZ130" s="980"/>
      <c r="BA130" s="980"/>
      <c r="BB130" s="980"/>
      <c r="BC130" s="980"/>
      <c r="BD130" s="980"/>
      <c r="BE130" s="981"/>
      <c r="BF130" s="1134">
        <v>5.0999999999999996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461</v>
      </c>
      <c r="X131" s="1142"/>
      <c r="Y131" s="1142"/>
      <c r="Z131" s="1143"/>
      <c r="AA131" s="1035">
        <v>2739297</v>
      </c>
      <c r="AB131" s="1014"/>
      <c r="AC131" s="1014"/>
      <c r="AD131" s="1014"/>
      <c r="AE131" s="1015"/>
      <c r="AF131" s="1013">
        <v>2855555</v>
      </c>
      <c r="AG131" s="1014"/>
      <c r="AH131" s="1014"/>
      <c r="AI131" s="1014"/>
      <c r="AJ131" s="1015"/>
      <c r="AK131" s="1013">
        <v>2790026</v>
      </c>
      <c r="AL131" s="1014"/>
      <c r="AM131" s="1014"/>
      <c r="AN131" s="1014"/>
      <c r="AO131" s="1015"/>
      <c r="AP131" s="1144"/>
      <c r="AQ131" s="1145"/>
      <c r="AR131" s="1145"/>
      <c r="AS131" s="1145"/>
      <c r="AT131" s="1146"/>
      <c r="AU131" s="237"/>
      <c r="AV131" s="237"/>
      <c r="AW131" s="237"/>
      <c r="AX131" s="1116" t="s">
        <v>462</v>
      </c>
      <c r="AY131" s="1067"/>
      <c r="AZ131" s="1067"/>
      <c r="BA131" s="1067"/>
      <c r="BB131" s="1067"/>
      <c r="BC131" s="1067"/>
      <c r="BD131" s="1067"/>
      <c r="BE131" s="1068"/>
      <c r="BF131" s="1117">
        <v>60.6</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463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464</v>
      </c>
      <c r="W132" s="1127"/>
      <c r="X132" s="1127"/>
      <c r="Y132" s="1127"/>
      <c r="Z132" s="1128"/>
      <c r="AA132" s="1129">
        <v>5.9903325560000003</v>
      </c>
      <c r="AB132" s="1130"/>
      <c r="AC132" s="1130"/>
      <c r="AD132" s="1130"/>
      <c r="AE132" s="1131"/>
      <c r="AF132" s="1132">
        <v>3.7116427449999998</v>
      </c>
      <c r="AG132" s="1130"/>
      <c r="AH132" s="1130"/>
      <c r="AI132" s="1130"/>
      <c r="AJ132" s="1131"/>
      <c r="AK132" s="1132">
        <v>5.8459670270000004</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465</v>
      </c>
      <c r="W133" s="1110"/>
      <c r="X133" s="1110"/>
      <c r="Y133" s="1110"/>
      <c r="Z133" s="1111"/>
      <c r="AA133" s="1112">
        <v>6.8</v>
      </c>
      <c r="AB133" s="1113"/>
      <c r="AC133" s="1113"/>
      <c r="AD133" s="1113"/>
      <c r="AE133" s="1114"/>
      <c r="AF133" s="1112">
        <v>5.4</v>
      </c>
      <c r="AG133" s="1113"/>
      <c r="AH133" s="1113"/>
      <c r="AI133" s="1113"/>
      <c r="AJ133" s="1114"/>
      <c r="AK133" s="1112">
        <v>5.0999999999999996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0" t="s">
        <v>468</v>
      </c>
      <c r="L7" s="256"/>
      <c r="M7" s="257" t="s">
        <v>469</v>
      </c>
      <c r="N7" s="258"/>
    </row>
    <row r="8" spans="1:16" x14ac:dyDescent="0.15">
      <c r="A8" s="250"/>
      <c r="B8" s="246"/>
      <c r="C8" s="246"/>
      <c r="D8" s="246"/>
      <c r="E8" s="246"/>
      <c r="F8" s="246"/>
      <c r="G8" s="259"/>
      <c r="H8" s="260"/>
      <c r="I8" s="260"/>
      <c r="J8" s="261"/>
      <c r="K8" s="1151"/>
      <c r="L8" s="262" t="s">
        <v>470</v>
      </c>
      <c r="M8" s="263" t="s">
        <v>471</v>
      </c>
      <c r="N8" s="264" t="s">
        <v>472</v>
      </c>
    </row>
    <row r="9" spans="1:16" x14ac:dyDescent="0.15">
      <c r="A9" s="250"/>
      <c r="B9" s="246"/>
      <c r="C9" s="246"/>
      <c r="D9" s="246"/>
      <c r="E9" s="246"/>
      <c r="F9" s="246"/>
      <c r="G9" s="1152" t="s">
        <v>473</v>
      </c>
      <c r="H9" s="1153"/>
      <c r="I9" s="1153"/>
      <c r="J9" s="1154"/>
      <c r="K9" s="265">
        <v>850473</v>
      </c>
      <c r="L9" s="266">
        <v>77513</v>
      </c>
      <c r="M9" s="267">
        <v>85687</v>
      </c>
      <c r="N9" s="268">
        <v>-9.5</v>
      </c>
    </row>
    <row r="10" spans="1:16" x14ac:dyDescent="0.15">
      <c r="A10" s="250"/>
      <c r="B10" s="246"/>
      <c r="C10" s="246"/>
      <c r="D10" s="246"/>
      <c r="E10" s="246"/>
      <c r="F10" s="246"/>
      <c r="G10" s="1152" t="s">
        <v>474</v>
      </c>
      <c r="H10" s="1153"/>
      <c r="I10" s="1153"/>
      <c r="J10" s="1154"/>
      <c r="K10" s="269">
        <v>15797</v>
      </c>
      <c r="L10" s="270">
        <v>1440</v>
      </c>
      <c r="M10" s="271">
        <v>10096</v>
      </c>
      <c r="N10" s="272">
        <v>-85.7</v>
      </c>
    </row>
    <row r="11" spans="1:16" ht="13.5" customHeight="1" x14ac:dyDescent="0.15">
      <c r="A11" s="250"/>
      <c r="B11" s="246"/>
      <c r="C11" s="246"/>
      <c r="D11" s="246"/>
      <c r="E11" s="246"/>
      <c r="F11" s="246"/>
      <c r="G11" s="1152" t="s">
        <v>475</v>
      </c>
      <c r="H11" s="1153"/>
      <c r="I11" s="1153"/>
      <c r="J11" s="1154"/>
      <c r="K11" s="269">
        <v>176150</v>
      </c>
      <c r="L11" s="270">
        <v>16055</v>
      </c>
      <c r="M11" s="271">
        <v>13592</v>
      </c>
      <c r="N11" s="272">
        <v>18.100000000000001</v>
      </c>
    </row>
    <row r="12" spans="1:16" ht="13.5" customHeight="1" x14ac:dyDescent="0.15">
      <c r="A12" s="250"/>
      <c r="B12" s="246"/>
      <c r="C12" s="246"/>
      <c r="D12" s="246"/>
      <c r="E12" s="246"/>
      <c r="F12" s="246"/>
      <c r="G12" s="1152" t="s">
        <v>476</v>
      </c>
      <c r="H12" s="1153"/>
      <c r="I12" s="1153"/>
      <c r="J12" s="1154"/>
      <c r="K12" s="269" t="s">
        <v>477</v>
      </c>
      <c r="L12" s="270" t="s">
        <v>477</v>
      </c>
      <c r="M12" s="271">
        <v>962</v>
      </c>
      <c r="N12" s="272" t="s">
        <v>477</v>
      </c>
    </row>
    <row r="13" spans="1:16" ht="13.5" customHeight="1" x14ac:dyDescent="0.15">
      <c r="A13" s="250"/>
      <c r="B13" s="246"/>
      <c r="C13" s="246"/>
      <c r="D13" s="246"/>
      <c r="E13" s="246"/>
      <c r="F13" s="246"/>
      <c r="G13" s="1152" t="s">
        <v>478</v>
      </c>
      <c r="H13" s="1153"/>
      <c r="I13" s="1153"/>
      <c r="J13" s="1154"/>
      <c r="K13" s="269" t="s">
        <v>477</v>
      </c>
      <c r="L13" s="270" t="s">
        <v>477</v>
      </c>
      <c r="M13" s="271">
        <v>34</v>
      </c>
      <c r="N13" s="272" t="s">
        <v>477</v>
      </c>
    </row>
    <row r="14" spans="1:16" ht="13.5" customHeight="1" x14ac:dyDescent="0.15">
      <c r="A14" s="250"/>
      <c r="B14" s="246"/>
      <c r="C14" s="246"/>
      <c r="D14" s="246"/>
      <c r="E14" s="246"/>
      <c r="F14" s="246"/>
      <c r="G14" s="1152" t="s">
        <v>479</v>
      </c>
      <c r="H14" s="1153"/>
      <c r="I14" s="1153"/>
      <c r="J14" s="1154"/>
      <c r="K14" s="269">
        <v>72458</v>
      </c>
      <c r="L14" s="270">
        <v>6604</v>
      </c>
      <c r="M14" s="271">
        <v>3922</v>
      </c>
      <c r="N14" s="272">
        <v>68.400000000000006</v>
      </c>
    </row>
    <row r="15" spans="1:16" ht="13.5" customHeight="1" x14ac:dyDescent="0.15">
      <c r="A15" s="250"/>
      <c r="B15" s="246"/>
      <c r="C15" s="246"/>
      <c r="D15" s="246"/>
      <c r="E15" s="246"/>
      <c r="F15" s="246"/>
      <c r="G15" s="1152" t="s">
        <v>480</v>
      </c>
      <c r="H15" s="1153"/>
      <c r="I15" s="1153"/>
      <c r="J15" s="1154"/>
      <c r="K15" s="269">
        <v>62497</v>
      </c>
      <c r="L15" s="270">
        <v>5696</v>
      </c>
      <c r="M15" s="271">
        <v>1815</v>
      </c>
      <c r="N15" s="272">
        <v>213.8</v>
      </c>
    </row>
    <row r="16" spans="1:16" x14ac:dyDescent="0.15">
      <c r="A16" s="250"/>
      <c r="B16" s="246"/>
      <c r="C16" s="246"/>
      <c r="D16" s="246"/>
      <c r="E16" s="246"/>
      <c r="F16" s="246"/>
      <c r="G16" s="1155" t="s">
        <v>481</v>
      </c>
      <c r="H16" s="1156"/>
      <c r="I16" s="1156"/>
      <c r="J16" s="1157"/>
      <c r="K16" s="270">
        <v>-82156</v>
      </c>
      <c r="L16" s="270">
        <v>-7488</v>
      </c>
      <c r="M16" s="271">
        <v>-9409</v>
      </c>
      <c r="N16" s="272">
        <v>-20.399999999999999</v>
      </c>
    </row>
    <row r="17" spans="1:16" x14ac:dyDescent="0.15">
      <c r="A17" s="250"/>
      <c r="B17" s="246"/>
      <c r="C17" s="246"/>
      <c r="D17" s="246"/>
      <c r="E17" s="246"/>
      <c r="F17" s="246"/>
      <c r="G17" s="1155" t="s">
        <v>173</v>
      </c>
      <c r="H17" s="1156"/>
      <c r="I17" s="1156"/>
      <c r="J17" s="1157"/>
      <c r="K17" s="270">
        <v>1095219</v>
      </c>
      <c r="L17" s="270">
        <v>99819</v>
      </c>
      <c r="M17" s="271">
        <v>106699</v>
      </c>
      <c r="N17" s="272">
        <v>-6.4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47" t="s">
        <v>486</v>
      </c>
      <c r="H21" s="1148"/>
      <c r="I21" s="1148"/>
      <c r="J21" s="1149"/>
      <c r="K21" s="282">
        <v>10.119999999999999</v>
      </c>
      <c r="L21" s="283">
        <v>9.99</v>
      </c>
      <c r="M21" s="284">
        <v>0.13</v>
      </c>
      <c r="N21" s="251"/>
      <c r="O21" s="285"/>
      <c r="P21" s="281"/>
    </row>
    <row r="22" spans="1:16" s="286" customFormat="1" x14ac:dyDescent="0.15">
      <c r="A22" s="281"/>
      <c r="B22" s="251"/>
      <c r="C22" s="251"/>
      <c r="D22" s="251"/>
      <c r="E22" s="251"/>
      <c r="F22" s="251"/>
      <c r="G22" s="1147" t="s">
        <v>487</v>
      </c>
      <c r="H22" s="1148"/>
      <c r="I22" s="1148"/>
      <c r="J22" s="1149"/>
      <c r="K22" s="287">
        <v>93.1</v>
      </c>
      <c r="L22" s="288">
        <v>96.4</v>
      </c>
      <c r="M22" s="289">
        <v>-3.3</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0" t="s">
        <v>468</v>
      </c>
      <c r="L30" s="256"/>
      <c r="M30" s="257" t="s">
        <v>469</v>
      </c>
      <c r="N30" s="258"/>
    </row>
    <row r="31" spans="1:16" x14ac:dyDescent="0.15">
      <c r="A31" s="250"/>
      <c r="B31" s="246"/>
      <c r="C31" s="246"/>
      <c r="D31" s="246"/>
      <c r="E31" s="246"/>
      <c r="F31" s="246"/>
      <c r="G31" s="259"/>
      <c r="H31" s="260"/>
      <c r="I31" s="260"/>
      <c r="J31" s="261"/>
      <c r="K31" s="1151"/>
      <c r="L31" s="262" t="s">
        <v>470</v>
      </c>
      <c r="M31" s="263" t="s">
        <v>471</v>
      </c>
      <c r="N31" s="264" t="s">
        <v>472</v>
      </c>
    </row>
    <row r="32" spans="1:16" ht="27" customHeight="1" x14ac:dyDescent="0.15">
      <c r="A32" s="250"/>
      <c r="B32" s="246"/>
      <c r="C32" s="246"/>
      <c r="D32" s="246"/>
      <c r="E32" s="246"/>
      <c r="F32" s="246"/>
      <c r="G32" s="1163" t="s">
        <v>491</v>
      </c>
      <c r="H32" s="1164"/>
      <c r="I32" s="1164"/>
      <c r="J32" s="1165"/>
      <c r="K32" s="296">
        <v>836173</v>
      </c>
      <c r="L32" s="296">
        <v>76210</v>
      </c>
      <c r="M32" s="297">
        <v>51894</v>
      </c>
      <c r="N32" s="298">
        <v>46.9</v>
      </c>
    </row>
    <row r="33" spans="1:16" ht="13.5" customHeight="1" x14ac:dyDescent="0.15">
      <c r="A33" s="250"/>
      <c r="B33" s="246"/>
      <c r="C33" s="246"/>
      <c r="D33" s="246"/>
      <c r="E33" s="246"/>
      <c r="F33" s="246"/>
      <c r="G33" s="1163" t="s">
        <v>492</v>
      </c>
      <c r="H33" s="1164"/>
      <c r="I33" s="1164"/>
      <c r="J33" s="1165"/>
      <c r="K33" s="296" t="s">
        <v>477</v>
      </c>
      <c r="L33" s="296" t="s">
        <v>477</v>
      </c>
      <c r="M33" s="297" t="s">
        <v>477</v>
      </c>
      <c r="N33" s="298" t="s">
        <v>477</v>
      </c>
    </row>
    <row r="34" spans="1:16" ht="27" customHeight="1" x14ac:dyDescent="0.15">
      <c r="A34" s="250"/>
      <c r="B34" s="246"/>
      <c r="C34" s="246"/>
      <c r="D34" s="246"/>
      <c r="E34" s="246"/>
      <c r="F34" s="246"/>
      <c r="G34" s="1163" t="s">
        <v>493</v>
      </c>
      <c r="H34" s="1164"/>
      <c r="I34" s="1164"/>
      <c r="J34" s="1165"/>
      <c r="K34" s="296" t="s">
        <v>477</v>
      </c>
      <c r="L34" s="296" t="s">
        <v>477</v>
      </c>
      <c r="M34" s="297">
        <v>10</v>
      </c>
      <c r="N34" s="298" t="s">
        <v>477</v>
      </c>
    </row>
    <row r="35" spans="1:16" ht="27" customHeight="1" x14ac:dyDescent="0.15">
      <c r="A35" s="250"/>
      <c r="B35" s="246"/>
      <c r="C35" s="246"/>
      <c r="D35" s="246"/>
      <c r="E35" s="246"/>
      <c r="F35" s="246"/>
      <c r="G35" s="1163" t="s">
        <v>494</v>
      </c>
      <c r="H35" s="1164"/>
      <c r="I35" s="1164"/>
      <c r="J35" s="1165"/>
      <c r="K35" s="296">
        <v>558</v>
      </c>
      <c r="L35" s="296">
        <v>51</v>
      </c>
      <c r="M35" s="297">
        <v>15077</v>
      </c>
      <c r="N35" s="298">
        <v>-99.7</v>
      </c>
    </row>
    <row r="36" spans="1:16" ht="27" customHeight="1" x14ac:dyDescent="0.15">
      <c r="A36" s="250"/>
      <c r="B36" s="246"/>
      <c r="C36" s="246"/>
      <c r="D36" s="246"/>
      <c r="E36" s="246"/>
      <c r="F36" s="246"/>
      <c r="G36" s="1163" t="s">
        <v>495</v>
      </c>
      <c r="H36" s="1164"/>
      <c r="I36" s="1164"/>
      <c r="J36" s="1165"/>
      <c r="K36" s="296">
        <v>6418</v>
      </c>
      <c r="L36" s="296">
        <v>585</v>
      </c>
      <c r="M36" s="297">
        <v>4066</v>
      </c>
      <c r="N36" s="298">
        <v>-85.6</v>
      </c>
    </row>
    <row r="37" spans="1:16" ht="13.5" customHeight="1" x14ac:dyDescent="0.15">
      <c r="A37" s="250"/>
      <c r="B37" s="246"/>
      <c r="C37" s="246"/>
      <c r="D37" s="246"/>
      <c r="E37" s="246"/>
      <c r="F37" s="246"/>
      <c r="G37" s="1163" t="s">
        <v>496</v>
      </c>
      <c r="H37" s="1164"/>
      <c r="I37" s="1164"/>
      <c r="J37" s="1165"/>
      <c r="K37" s="296">
        <v>127</v>
      </c>
      <c r="L37" s="296">
        <v>12</v>
      </c>
      <c r="M37" s="297">
        <v>901</v>
      </c>
      <c r="N37" s="298">
        <v>-98.7</v>
      </c>
    </row>
    <row r="38" spans="1:16" ht="27" customHeight="1" x14ac:dyDescent="0.15">
      <c r="A38" s="250"/>
      <c r="B38" s="246"/>
      <c r="C38" s="246"/>
      <c r="D38" s="246"/>
      <c r="E38" s="246"/>
      <c r="F38" s="246"/>
      <c r="G38" s="1166" t="s">
        <v>497</v>
      </c>
      <c r="H38" s="1167"/>
      <c r="I38" s="1167"/>
      <c r="J38" s="1168"/>
      <c r="K38" s="299" t="s">
        <v>477</v>
      </c>
      <c r="L38" s="299" t="s">
        <v>477</v>
      </c>
      <c r="M38" s="300">
        <v>5</v>
      </c>
      <c r="N38" s="301" t="s">
        <v>477</v>
      </c>
      <c r="O38" s="295"/>
    </row>
    <row r="39" spans="1:16" x14ac:dyDescent="0.15">
      <c r="A39" s="250"/>
      <c r="B39" s="246"/>
      <c r="C39" s="246"/>
      <c r="D39" s="246"/>
      <c r="E39" s="246"/>
      <c r="F39" s="246"/>
      <c r="G39" s="1166" t="s">
        <v>498</v>
      </c>
      <c r="H39" s="1167"/>
      <c r="I39" s="1167"/>
      <c r="J39" s="1168"/>
      <c r="K39" s="302" t="s">
        <v>477</v>
      </c>
      <c r="L39" s="302" t="s">
        <v>477</v>
      </c>
      <c r="M39" s="303">
        <v>-2383</v>
      </c>
      <c r="N39" s="304" t="s">
        <v>477</v>
      </c>
      <c r="O39" s="295"/>
    </row>
    <row r="40" spans="1:16" ht="27" customHeight="1" x14ac:dyDescent="0.15">
      <c r="A40" s="250"/>
      <c r="B40" s="246"/>
      <c r="C40" s="246"/>
      <c r="D40" s="246"/>
      <c r="E40" s="246"/>
      <c r="F40" s="246"/>
      <c r="G40" s="1163" t="s">
        <v>499</v>
      </c>
      <c r="H40" s="1164"/>
      <c r="I40" s="1164"/>
      <c r="J40" s="1165"/>
      <c r="K40" s="302">
        <v>-680172</v>
      </c>
      <c r="L40" s="302">
        <v>-61992</v>
      </c>
      <c r="M40" s="303">
        <v>-48190</v>
      </c>
      <c r="N40" s="304">
        <v>28.6</v>
      </c>
      <c r="O40" s="295"/>
    </row>
    <row r="41" spans="1:16" x14ac:dyDescent="0.15">
      <c r="A41" s="250"/>
      <c r="B41" s="246"/>
      <c r="C41" s="246"/>
      <c r="D41" s="246"/>
      <c r="E41" s="246"/>
      <c r="F41" s="246"/>
      <c r="G41" s="1169" t="s">
        <v>284</v>
      </c>
      <c r="H41" s="1170"/>
      <c r="I41" s="1170"/>
      <c r="J41" s="1171"/>
      <c r="K41" s="296">
        <v>163104</v>
      </c>
      <c r="L41" s="302">
        <v>14865</v>
      </c>
      <c r="M41" s="303">
        <v>21380</v>
      </c>
      <c r="N41" s="304">
        <v>-30.5</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58" t="s">
        <v>468</v>
      </c>
      <c r="J49" s="1160" t="s">
        <v>503</v>
      </c>
      <c r="K49" s="1161"/>
      <c r="L49" s="1161"/>
      <c r="M49" s="1161"/>
      <c r="N49" s="1162"/>
    </row>
    <row r="50" spans="1:14" x14ac:dyDescent="0.15">
      <c r="A50" s="250"/>
      <c r="B50" s="246"/>
      <c r="C50" s="246"/>
      <c r="D50" s="246"/>
      <c r="E50" s="246"/>
      <c r="F50" s="246"/>
      <c r="G50" s="314"/>
      <c r="H50" s="315"/>
      <c r="I50" s="1159"/>
      <c r="J50" s="316" t="s">
        <v>504</v>
      </c>
      <c r="K50" s="317" t="s">
        <v>505</v>
      </c>
      <c r="L50" s="318" t="s">
        <v>506</v>
      </c>
      <c r="M50" s="319" t="s">
        <v>507</v>
      </c>
      <c r="N50" s="320" t="s">
        <v>508</v>
      </c>
    </row>
    <row r="51" spans="1:14" x14ac:dyDescent="0.15">
      <c r="A51" s="250"/>
      <c r="B51" s="246"/>
      <c r="C51" s="246"/>
      <c r="D51" s="246"/>
      <c r="E51" s="246"/>
      <c r="F51" s="246"/>
      <c r="G51" s="312" t="s">
        <v>509</v>
      </c>
      <c r="H51" s="313"/>
      <c r="I51" s="321">
        <v>2060495</v>
      </c>
      <c r="J51" s="322">
        <v>179236</v>
      </c>
      <c r="K51" s="323">
        <v>57.7</v>
      </c>
      <c r="L51" s="324">
        <v>66496</v>
      </c>
      <c r="M51" s="325">
        <v>-6.2</v>
      </c>
      <c r="N51" s="326">
        <v>63.9</v>
      </c>
    </row>
    <row r="52" spans="1:14" x14ac:dyDescent="0.15">
      <c r="A52" s="250"/>
      <c r="B52" s="246"/>
      <c r="C52" s="246"/>
      <c r="D52" s="246"/>
      <c r="E52" s="246"/>
      <c r="F52" s="246"/>
      <c r="G52" s="327"/>
      <c r="H52" s="328" t="s">
        <v>510</v>
      </c>
      <c r="I52" s="329">
        <v>499553</v>
      </c>
      <c r="J52" s="330">
        <v>43455</v>
      </c>
      <c r="K52" s="331">
        <v>-29.3</v>
      </c>
      <c r="L52" s="332">
        <v>36530</v>
      </c>
      <c r="M52" s="333">
        <v>-8.4</v>
      </c>
      <c r="N52" s="334">
        <v>-20.9</v>
      </c>
    </row>
    <row r="53" spans="1:14" x14ac:dyDescent="0.15">
      <c r="A53" s="250"/>
      <c r="B53" s="246"/>
      <c r="C53" s="246"/>
      <c r="D53" s="246"/>
      <c r="E53" s="246"/>
      <c r="F53" s="246"/>
      <c r="G53" s="312" t="s">
        <v>511</v>
      </c>
      <c r="H53" s="313"/>
      <c r="I53" s="321">
        <v>1784667</v>
      </c>
      <c r="J53" s="322">
        <v>156071</v>
      </c>
      <c r="K53" s="323">
        <v>-12.9</v>
      </c>
      <c r="L53" s="324">
        <v>82748</v>
      </c>
      <c r="M53" s="325">
        <v>24.4</v>
      </c>
      <c r="N53" s="326">
        <v>-37.299999999999997</v>
      </c>
    </row>
    <row r="54" spans="1:14" x14ac:dyDescent="0.15">
      <c r="A54" s="250"/>
      <c r="B54" s="246"/>
      <c r="C54" s="246"/>
      <c r="D54" s="246"/>
      <c r="E54" s="246"/>
      <c r="F54" s="246"/>
      <c r="G54" s="327"/>
      <c r="H54" s="328" t="s">
        <v>510</v>
      </c>
      <c r="I54" s="329">
        <v>356320</v>
      </c>
      <c r="J54" s="330">
        <v>31160</v>
      </c>
      <c r="K54" s="331">
        <v>-28.3</v>
      </c>
      <c r="L54" s="332">
        <v>44732</v>
      </c>
      <c r="M54" s="333">
        <v>22.5</v>
      </c>
      <c r="N54" s="334">
        <v>-50.8</v>
      </c>
    </row>
    <row r="55" spans="1:14" x14ac:dyDescent="0.15">
      <c r="A55" s="250"/>
      <c r="B55" s="246"/>
      <c r="C55" s="246"/>
      <c r="D55" s="246"/>
      <c r="E55" s="246"/>
      <c r="F55" s="246"/>
      <c r="G55" s="312" t="s">
        <v>512</v>
      </c>
      <c r="H55" s="313"/>
      <c r="I55" s="321">
        <v>1759492</v>
      </c>
      <c r="J55" s="322">
        <v>155680</v>
      </c>
      <c r="K55" s="323">
        <v>-0.3</v>
      </c>
      <c r="L55" s="324">
        <v>91837</v>
      </c>
      <c r="M55" s="325">
        <v>11</v>
      </c>
      <c r="N55" s="326">
        <v>-11.3</v>
      </c>
    </row>
    <row r="56" spans="1:14" x14ac:dyDescent="0.15">
      <c r="A56" s="250"/>
      <c r="B56" s="246"/>
      <c r="C56" s="246"/>
      <c r="D56" s="246"/>
      <c r="E56" s="246"/>
      <c r="F56" s="246"/>
      <c r="G56" s="327"/>
      <c r="H56" s="328" t="s">
        <v>510</v>
      </c>
      <c r="I56" s="329">
        <v>659927</v>
      </c>
      <c r="J56" s="330">
        <v>58390</v>
      </c>
      <c r="K56" s="331">
        <v>87.4</v>
      </c>
      <c r="L56" s="332">
        <v>54439</v>
      </c>
      <c r="M56" s="333">
        <v>21.7</v>
      </c>
      <c r="N56" s="334">
        <v>65.7</v>
      </c>
    </row>
    <row r="57" spans="1:14" x14ac:dyDescent="0.15">
      <c r="A57" s="250"/>
      <c r="B57" s="246"/>
      <c r="C57" s="246"/>
      <c r="D57" s="246"/>
      <c r="E57" s="246"/>
      <c r="F57" s="246"/>
      <c r="G57" s="312" t="s">
        <v>513</v>
      </c>
      <c r="H57" s="313"/>
      <c r="I57" s="321">
        <v>1040111</v>
      </c>
      <c r="J57" s="322">
        <v>93535</v>
      </c>
      <c r="K57" s="323">
        <v>-39.9</v>
      </c>
      <c r="L57" s="324">
        <v>106092</v>
      </c>
      <c r="M57" s="325">
        <v>15.5</v>
      </c>
      <c r="N57" s="326">
        <v>-55.4</v>
      </c>
    </row>
    <row r="58" spans="1:14" x14ac:dyDescent="0.15">
      <c r="A58" s="250"/>
      <c r="B58" s="246"/>
      <c r="C58" s="246"/>
      <c r="D58" s="246"/>
      <c r="E58" s="246"/>
      <c r="F58" s="246"/>
      <c r="G58" s="327"/>
      <c r="H58" s="328" t="s">
        <v>510</v>
      </c>
      <c r="I58" s="329">
        <v>323444</v>
      </c>
      <c r="J58" s="330">
        <v>29087</v>
      </c>
      <c r="K58" s="331">
        <v>-50.2</v>
      </c>
      <c r="L58" s="332">
        <v>44299</v>
      </c>
      <c r="M58" s="333">
        <v>-18.600000000000001</v>
      </c>
      <c r="N58" s="334">
        <v>-31.6</v>
      </c>
    </row>
    <row r="59" spans="1:14" x14ac:dyDescent="0.15">
      <c r="A59" s="250"/>
      <c r="B59" s="246"/>
      <c r="C59" s="246"/>
      <c r="D59" s="246"/>
      <c r="E59" s="246"/>
      <c r="F59" s="246"/>
      <c r="G59" s="312" t="s">
        <v>514</v>
      </c>
      <c r="H59" s="313"/>
      <c r="I59" s="321">
        <v>998416</v>
      </c>
      <c r="J59" s="322">
        <v>90997</v>
      </c>
      <c r="K59" s="323">
        <v>-2.7</v>
      </c>
      <c r="L59" s="324">
        <v>79466</v>
      </c>
      <c r="M59" s="325">
        <v>-25.1</v>
      </c>
      <c r="N59" s="326">
        <v>22.4</v>
      </c>
    </row>
    <row r="60" spans="1:14" x14ac:dyDescent="0.15">
      <c r="A60" s="250"/>
      <c r="B60" s="246"/>
      <c r="C60" s="246"/>
      <c r="D60" s="246"/>
      <c r="E60" s="246"/>
      <c r="F60" s="246"/>
      <c r="G60" s="327"/>
      <c r="H60" s="328" t="s">
        <v>510</v>
      </c>
      <c r="I60" s="335">
        <v>111055</v>
      </c>
      <c r="J60" s="330">
        <v>10122</v>
      </c>
      <c r="K60" s="331">
        <v>-65.2</v>
      </c>
      <c r="L60" s="332">
        <v>44645</v>
      </c>
      <c r="M60" s="333">
        <v>0.8</v>
      </c>
      <c r="N60" s="334">
        <v>-66</v>
      </c>
    </row>
    <row r="61" spans="1:14" x14ac:dyDescent="0.15">
      <c r="A61" s="250"/>
      <c r="B61" s="246"/>
      <c r="C61" s="246"/>
      <c r="D61" s="246"/>
      <c r="E61" s="246"/>
      <c r="F61" s="246"/>
      <c r="G61" s="312" t="s">
        <v>515</v>
      </c>
      <c r="H61" s="336"/>
      <c r="I61" s="337">
        <v>1528636</v>
      </c>
      <c r="J61" s="338">
        <v>135104</v>
      </c>
      <c r="K61" s="339">
        <v>0.4</v>
      </c>
      <c r="L61" s="340">
        <v>85328</v>
      </c>
      <c r="M61" s="341">
        <v>3.9</v>
      </c>
      <c r="N61" s="326">
        <v>-3.5</v>
      </c>
    </row>
    <row r="62" spans="1:14" x14ac:dyDescent="0.15">
      <c r="A62" s="250"/>
      <c r="B62" s="246"/>
      <c r="C62" s="246"/>
      <c r="D62" s="246"/>
      <c r="E62" s="246"/>
      <c r="F62" s="246"/>
      <c r="G62" s="327"/>
      <c r="H62" s="328" t="s">
        <v>510</v>
      </c>
      <c r="I62" s="329">
        <v>390060</v>
      </c>
      <c r="J62" s="330">
        <v>34443</v>
      </c>
      <c r="K62" s="331">
        <v>-17.100000000000001</v>
      </c>
      <c r="L62" s="332">
        <v>44929</v>
      </c>
      <c r="M62" s="333">
        <v>3.6</v>
      </c>
      <c r="N62" s="334">
        <v>-20.7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36.729999999999997</v>
      </c>
      <c r="G47" s="12">
        <v>36.520000000000003</v>
      </c>
      <c r="H47" s="12">
        <v>33.270000000000003</v>
      </c>
      <c r="I47" s="12">
        <v>34.479999999999997</v>
      </c>
      <c r="J47" s="13">
        <v>19.809999999999999</v>
      </c>
    </row>
    <row r="48" spans="2:10" ht="57.75" customHeight="1" x14ac:dyDescent="0.15">
      <c r="B48" s="14"/>
      <c r="C48" s="1174" t="s">
        <v>4</v>
      </c>
      <c r="D48" s="1174"/>
      <c r="E48" s="1175"/>
      <c r="F48" s="15">
        <v>11.04</v>
      </c>
      <c r="G48" s="16">
        <v>8.7100000000000009</v>
      </c>
      <c r="H48" s="16">
        <v>9.4700000000000006</v>
      </c>
      <c r="I48" s="16">
        <v>13.46</v>
      </c>
      <c r="J48" s="17">
        <v>16.09</v>
      </c>
    </row>
    <row r="49" spans="2:10" ht="57.75" customHeight="1" thickBot="1" x14ac:dyDescent="0.2">
      <c r="B49" s="18"/>
      <c r="C49" s="1176" t="s">
        <v>5</v>
      </c>
      <c r="D49" s="1176"/>
      <c r="E49" s="1177"/>
      <c r="F49" s="19" t="s">
        <v>522</v>
      </c>
      <c r="G49" s="20" t="s">
        <v>523</v>
      </c>
      <c r="H49" s="20" t="s">
        <v>524</v>
      </c>
      <c r="I49" s="20">
        <v>2.44</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2018-04-20T04:03:03Z</cp:lastPrinted>
  <dcterms:created xsi:type="dcterms:W3CDTF">2018-01-24T06:31:47Z</dcterms:created>
  <dcterms:modified xsi:type="dcterms:W3CDTF">2018-10-31T06:23:26Z</dcterms:modified>
  <cp:category/>
</cp:coreProperties>
</file>